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545"/>
  </bookViews>
  <sheets>
    <sheet name="Table of Contents" sheetId="5" r:id="rId1"/>
    <sheet name="Chart" sheetId="4" r:id="rId2"/>
    <sheet name="Debt Data" sheetId="2" r:id="rId3"/>
  </sheets>
  <definedNames>
    <definedName name="Title1">'Debt Data'!$A$2</definedName>
  </definedNames>
  <calcPr calcId="152511"/>
</workbook>
</file>

<file path=xl/calcChain.xml><?xml version="1.0" encoding="utf-8"?>
<calcChain xmlns="http://schemas.openxmlformats.org/spreadsheetml/2006/main">
  <c r="C6" i="2" l="1"/>
  <c r="C7" i="2" l="1"/>
  <c r="B7" i="2"/>
  <c r="B6" i="2"/>
  <c r="D7" i="2" l="1"/>
  <c r="B3" i="2" l="1"/>
  <c r="D3" i="2"/>
  <c r="D4" i="2"/>
  <c r="D5" i="2"/>
  <c r="D6" i="2"/>
  <c r="B5" i="2"/>
  <c r="B4" i="2"/>
  <c r="A5" i="2"/>
  <c r="A4" i="2" s="1"/>
  <c r="A3" i="2" s="1"/>
</calcChain>
</file>

<file path=xl/sharedStrings.xml><?xml version="1.0" encoding="utf-8"?>
<sst xmlns="http://schemas.openxmlformats.org/spreadsheetml/2006/main" count="9" uniqueCount="9">
  <si>
    <t>Fiscal Year</t>
  </si>
  <si>
    <t>Table of Contents</t>
  </si>
  <si>
    <t>Chart</t>
  </si>
  <si>
    <t>Debt Data</t>
  </si>
  <si>
    <t>End of Worksheet</t>
  </si>
  <si>
    <t>Tax-Supported and Revenue-Supported Debt (in Thousands)</t>
  </si>
  <si>
    <t>Property Tax-Supported Debt</t>
  </si>
  <si>
    <t>EDC Revenue-Supported Debt</t>
  </si>
  <si>
    <t>Venue Tax Revenue -Supported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</si>
</sst>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 vertical="center" indent="4"/>
    </xf>
    <xf numFmtId="0" fontId="6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165" fontId="4" fillId="0" borderId="0" xfId="2" applyNumberFormat="1" applyFont="1"/>
    <xf numFmtId="166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  <a:r>
              <a:rPr lang="en-US" baseline="0"/>
              <a:t>Tax-Supported</a:t>
            </a:r>
            <a:r>
              <a:rPr lang="en-US"/>
              <a:t> and Revenue-Supported Debt, </a:t>
            </a:r>
          </a:p>
          <a:p>
            <a:pPr>
              <a:defRPr/>
            </a:pPr>
            <a:r>
              <a:rPr lang="en-US"/>
              <a:t>Fiscal 2014-2018 (in Thousands)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Data'!$B$2</c:f>
              <c:strCache>
                <c:ptCount val="1"/>
                <c:pt idx="0">
                  <c:v>Property Tax-Supported Debt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2.6844927149928166E-17"/>
                  <c:y val="2.01722007060898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'Debt Data'!$B$3:$B$7</c:f>
              <c:numCache>
                <c:formatCode>_("$"* #,##0_);_("$"* \(#,##0\);_("$"* "-"??_);_(@_)</c:formatCode>
                <c:ptCount val="5"/>
                <c:pt idx="0">
                  <c:v>7020</c:v>
                </c:pt>
                <c:pt idx="1">
                  <c:v>9505</c:v>
                </c:pt>
                <c:pt idx="2">
                  <c:v>12610</c:v>
                </c:pt>
                <c:pt idx="3">
                  <c:v>11245</c:v>
                </c:pt>
                <c:pt idx="4">
                  <c:v>9850</c:v>
                </c:pt>
              </c:numCache>
            </c:numRef>
          </c:val>
        </c:ser>
        <c:ser>
          <c:idx val="2"/>
          <c:order val="1"/>
          <c:tx>
            <c:strRef>
              <c:f>'Debt Data'!$C$2</c:f>
              <c:strCache>
                <c:ptCount val="1"/>
                <c:pt idx="0">
                  <c:v>Venue Tax Revenue -Supported Debt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5.85714267596015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5714267596015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'Debt Data'!$C$3:$C$7</c:f>
              <c:numCache>
                <c:formatCode>_("$"* #,##0_);_("$"* \(#,##0\);_("$"* "-"??_);_(@_)</c:formatCode>
                <c:ptCount val="5"/>
                <c:pt idx="3">
                  <c:v>9085</c:v>
                </c:pt>
                <c:pt idx="4">
                  <c:v>8900</c:v>
                </c:pt>
              </c:numCache>
            </c:numRef>
          </c:val>
        </c:ser>
        <c:ser>
          <c:idx val="3"/>
          <c:order val="2"/>
          <c:tx>
            <c:strRef>
              <c:f>'Debt Data'!$D$2</c:f>
              <c:strCache>
                <c:ptCount val="1"/>
                <c:pt idx="0">
                  <c:v>EDC Revenue-Supported Debt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8.7857140139402309E-3"/>
                  <c:y val="-8.06888028243622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499996829302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'Debt Data'!$D$3:$D$7</c:f>
              <c:numCache>
                <c:formatCode>"$"#,##0</c:formatCode>
                <c:ptCount val="5"/>
                <c:pt idx="0">
                  <c:v>4395</c:v>
                </c:pt>
                <c:pt idx="1">
                  <c:v>4185</c:v>
                </c:pt>
                <c:pt idx="2">
                  <c:v>4000</c:v>
                </c:pt>
                <c:pt idx="3">
                  <c:v>3705</c:v>
                </c:pt>
                <c:pt idx="4">
                  <c:v>3410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772432"/>
        <c:axId val="341772040"/>
      </c:barChart>
      <c:catAx>
        <c:axId val="34177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1772040"/>
        <c:crosses val="autoZero"/>
        <c:auto val="1"/>
        <c:lblAlgn val="ctr"/>
        <c:lblOffset val="100"/>
        <c:noMultiLvlLbl val="0"/>
      </c:catAx>
      <c:valAx>
        <c:axId val="341772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of Dollars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177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 descr="Time trend for last five years showing total outstanding tax-supported and revenue-supported debt; and" title="Tax Supported and Revenue Supported Debt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ColWidth="0" defaultRowHeight="24.95" customHeight="1" zeroHeight="1" x14ac:dyDescent="0.2"/>
  <cols>
    <col min="1" max="1" width="55.7109375" style="7" customWidth="1"/>
    <col min="2" max="16384" width="9.140625" style="3" hidden="1"/>
  </cols>
  <sheetData>
    <row r="1" spans="1:1" ht="24.95" customHeight="1" x14ac:dyDescent="0.2">
      <c r="A1" s="4" t="s">
        <v>1</v>
      </c>
    </row>
    <row r="2" spans="1:1" ht="24.95" customHeight="1" x14ac:dyDescent="0.2">
      <c r="A2" s="5" t="s">
        <v>2</v>
      </c>
    </row>
    <row r="3" spans="1:1" ht="24.95" customHeight="1" x14ac:dyDescent="0.2">
      <c r="A3" s="5" t="s">
        <v>3</v>
      </c>
    </row>
    <row r="4" spans="1:1" ht="24.95" customHeight="1" x14ac:dyDescent="0.2">
      <c r="A4" s="6" t="s">
        <v>4</v>
      </c>
    </row>
  </sheetData>
  <hyperlinks>
    <hyperlink ref="A2" location="'Chart'!A1" display="Chart"/>
    <hyperlink ref="A3" location="'Debt Data'!A1" display="Debt 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3" sqref="C3"/>
    </sheetView>
  </sheetViews>
  <sheetFormatPr defaultColWidth="0" defaultRowHeight="14.25" zeroHeight="1" x14ac:dyDescent="0.2"/>
  <cols>
    <col min="1" max="1" width="12.140625" style="1" bestFit="1" customWidth="1"/>
    <col min="2" max="4" width="26" style="1" customWidth="1"/>
    <col min="5" max="6" width="0" style="1" hidden="1" customWidth="1"/>
    <col min="7" max="16384" width="9.140625" style="1" hidden="1"/>
  </cols>
  <sheetData>
    <row r="1" spans="1:4" ht="28.5" customHeight="1" x14ac:dyDescent="0.2">
      <c r="A1" s="10" t="s">
        <v>5</v>
      </c>
      <c r="B1" s="10"/>
      <c r="C1" s="10"/>
      <c r="D1" s="10"/>
    </row>
    <row r="2" spans="1:4" ht="30" x14ac:dyDescent="0.2">
      <c r="A2" s="11" t="s">
        <v>0</v>
      </c>
      <c r="B2" s="13" t="s">
        <v>6</v>
      </c>
      <c r="C2" s="13" t="s">
        <v>8</v>
      </c>
      <c r="D2" s="13" t="s">
        <v>7</v>
      </c>
    </row>
    <row r="3" spans="1:4" x14ac:dyDescent="0.2">
      <c r="A3" s="12">
        <f t="shared" ref="A3:A4" si="0">A4-1</f>
        <v>2014</v>
      </c>
      <c r="B3" s="8">
        <f>(235000+3645000+3140000)/1000</f>
        <v>7020</v>
      </c>
      <c r="C3" s="8"/>
      <c r="D3" s="9">
        <f>(4395000)/1000</f>
        <v>4395</v>
      </c>
    </row>
    <row r="4" spans="1:4" x14ac:dyDescent="0.2">
      <c r="A4" s="12">
        <f t="shared" si="0"/>
        <v>2015</v>
      </c>
      <c r="B4" s="8">
        <f>(3485000+3115000+2905000)/1000</f>
        <v>9505</v>
      </c>
      <c r="C4" s="8"/>
      <c r="D4" s="9">
        <f>(4185000)/1000</f>
        <v>4185</v>
      </c>
    </row>
    <row r="5" spans="1:4" x14ac:dyDescent="0.2">
      <c r="A5" s="12">
        <f>A6-1</f>
        <v>2016</v>
      </c>
      <c r="B5" s="8">
        <f>(3320000+2845000+2555000+3890000)/1000</f>
        <v>12610</v>
      </c>
      <c r="C5" s="8"/>
      <c r="D5" s="9">
        <f>(3485000+515000)/1000</f>
        <v>4000</v>
      </c>
    </row>
    <row r="6" spans="1:4" x14ac:dyDescent="0.2">
      <c r="A6" s="12">
        <v>2017</v>
      </c>
      <c r="B6" s="8">
        <f>(3150000+2565000+2160000+3370000)/1000</f>
        <v>11245</v>
      </c>
      <c r="C6" s="8">
        <f>9085000/1000</f>
        <v>9085</v>
      </c>
      <c r="D6" s="9">
        <f>(3440000+265000)/1000</f>
        <v>3705</v>
      </c>
    </row>
    <row r="7" spans="1:4" x14ac:dyDescent="0.2">
      <c r="A7" s="12">
        <v>2018</v>
      </c>
      <c r="B7" s="8">
        <f>(2975000+2280000+1755000+2840000)/1000</f>
        <v>9850</v>
      </c>
      <c r="C7" s="8">
        <f>8900000/1000</f>
        <v>8900</v>
      </c>
      <c r="D7" s="9">
        <f>(3410000)/1000</f>
        <v>3410</v>
      </c>
    </row>
    <row r="8" spans="1:4" hidden="1" x14ac:dyDescent="0.2">
      <c r="B8" s="2"/>
      <c r="C8" s="2"/>
      <c r="D8" s="2"/>
    </row>
    <row r="9" spans="1:4" hidden="1" x14ac:dyDescent="0.2">
      <c r="B9" s="2"/>
      <c r="C9" s="2"/>
      <c r="D9" s="2"/>
    </row>
    <row r="10" spans="1:4" hidden="1" x14ac:dyDescent="0.2">
      <c r="B10" s="2"/>
      <c r="C10" s="2"/>
      <c r="D10" s="2"/>
    </row>
    <row r="11" spans="1:4" hidden="1" x14ac:dyDescent="0.2">
      <c r="B11" s="2"/>
      <c r="C11" s="2"/>
      <c r="D11" s="2"/>
    </row>
    <row r="12" spans="1:4" hidden="1" x14ac:dyDescent="0.2">
      <c r="B12" s="2"/>
      <c r="C12" s="2"/>
      <c r="D12" s="2"/>
    </row>
    <row r="13" spans="1:4" x14ac:dyDescent="0.2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Debt Data</vt:lpstr>
      <vt:lpstr>Chart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2017-07-21T20:49:34Z</dcterms:created>
  <dcterms:modified xsi:type="dcterms:W3CDTF">2019-08-29T18:49:12Z</dcterms:modified>
</cp:coreProperties>
</file>