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Finance Dept\FinanceData\Transparency\Budgets in Raw Format\"/>
    </mc:Choice>
  </mc:AlternateContent>
  <bookViews>
    <workbookView xWindow="0" yWindow="0" windowWidth="28800" windowHeight="12645" activeTab="6"/>
  </bookViews>
  <sheets>
    <sheet name="Rev Budget - By Account" sheetId="8" r:id="rId1"/>
    <sheet name="Exp Budget - By Account " sheetId="7" r:id="rId2"/>
    <sheet name="Revenue - Type" sheetId="6" r:id="rId3"/>
    <sheet name="Exp Budget - By Exp Type" sheetId="5" r:id="rId4"/>
    <sheet name="Rev Budget - By  Function" sheetId="4" r:id="rId5"/>
    <sheet name="Exp Budget - By  Function" sheetId="3" r:id="rId6"/>
    <sheet name="Rev Budget - By Fund" sheetId="1" r:id="rId7"/>
    <sheet name="Exp Budget - By Fund" sheetId="2" r:id="rId8"/>
  </sheets>
  <calcPr calcId="152511"/>
</workbook>
</file>

<file path=xl/calcChain.xml><?xml version="1.0" encoding="utf-8"?>
<calcChain xmlns="http://schemas.openxmlformats.org/spreadsheetml/2006/main">
  <c r="B204" i="7" l="1"/>
  <c r="B155" i="7"/>
  <c r="B113" i="7"/>
  <c r="B29" i="7"/>
  <c r="B53" i="8"/>
  <c r="B6" i="5" l="1"/>
  <c r="B75" i="8" l="1"/>
  <c r="B13" i="6" s="1"/>
  <c r="B80" i="8" l="1"/>
  <c r="B14" i="6" s="1"/>
  <c r="B67" i="8"/>
  <c r="B12" i="6" s="1"/>
  <c r="B11" i="6"/>
  <c r="B41" i="8"/>
  <c r="B10" i="6" s="1"/>
  <c r="B35" i="8"/>
  <c r="B9" i="6" s="1"/>
  <c r="B27" i="8"/>
  <c r="B8" i="6" s="1"/>
  <c r="B17" i="8"/>
  <c r="B7" i="6" s="1"/>
  <c r="B11" i="8"/>
  <c r="B6" i="6" s="1"/>
  <c r="B231" i="7"/>
  <c r="B18" i="5" s="1"/>
  <c r="B225" i="7"/>
  <c r="B17" i="5" s="1"/>
  <c r="B214" i="7"/>
  <c r="B16" i="5" s="1"/>
  <c r="B15" i="5"/>
  <c r="B180" i="7"/>
  <c r="B14" i="5" s="1"/>
  <c r="B171" i="7"/>
  <c r="B13" i="5" s="1"/>
  <c r="B161" i="7"/>
  <c r="B12" i="5" s="1"/>
  <c r="B11" i="5"/>
  <c r="B10" i="5"/>
  <c r="B90" i="7"/>
  <c r="B9" i="5" s="1"/>
  <c r="B86" i="7"/>
  <c r="B8" i="5" s="1"/>
  <c r="B81" i="7"/>
  <c r="B7" i="5" s="1"/>
  <c r="B14" i="3"/>
  <c r="B24" i="1"/>
  <c r="B23" i="2"/>
  <c r="B19" i="5" l="1"/>
  <c r="B15" i="6"/>
  <c r="B6" i="4" s="1"/>
  <c r="B7" i="4" s="1"/>
  <c r="B233" i="7"/>
  <c r="B82" i="8"/>
</calcChain>
</file>

<file path=xl/sharedStrings.xml><?xml version="1.0" encoding="utf-8"?>
<sst xmlns="http://schemas.openxmlformats.org/spreadsheetml/2006/main" count="386" uniqueCount="322">
  <si>
    <t>The City of South Padre Island</t>
  </si>
  <si>
    <t>(01) GENERAL FUND</t>
  </si>
  <si>
    <t>(02) HOTEL/MOTEL TAX FUND</t>
  </si>
  <si>
    <t>(03) VENUE PROJECT FUND</t>
  </si>
  <si>
    <t>(06) CONVENTION CENTER FUND</t>
  </si>
  <si>
    <t>(09) PARKS, REC &amp; BEAUTIF</t>
  </si>
  <si>
    <t>(21) MUN. COURT TECHNOLOGY</t>
  </si>
  <si>
    <t>(22) MUN. COURT SECURITY FUND</t>
  </si>
  <si>
    <t>(30) TRANSPORTATION</t>
  </si>
  <si>
    <t>(50) GENERAL DEBT SERVICE</t>
  </si>
  <si>
    <t>(51) TIRZ</t>
  </si>
  <si>
    <t>(52) EDC DEBT SERVICE</t>
  </si>
  <si>
    <t>(53) VENUE DEBT SERVICE</t>
  </si>
  <si>
    <t>(60) BEACH MAINTENANCE FUND</t>
  </si>
  <si>
    <t>(65) CAPITAL REPLACEMENT FUND</t>
  </si>
  <si>
    <t>(80) ECONOMIC DEVELOPMENT CORP</t>
  </si>
  <si>
    <t>(81) BEACH NOURISHMENT</t>
  </si>
  <si>
    <t>(82) BNC FACILITY MAINTENANCE</t>
  </si>
  <si>
    <t>Total</t>
  </si>
  <si>
    <t>(61) BEACH ACCESS FUND</t>
  </si>
  <si>
    <t>General Government</t>
  </si>
  <si>
    <t>Public Safety</t>
  </si>
  <si>
    <t>Public Works</t>
  </si>
  <si>
    <t>Convention and Visitors Bureau</t>
  </si>
  <si>
    <t>Transportation</t>
  </si>
  <si>
    <t>Shoreline</t>
  </si>
  <si>
    <t>Debt Service</t>
  </si>
  <si>
    <t>Economic Development Corporation</t>
  </si>
  <si>
    <t>PERSONNEL SERVICES</t>
  </si>
  <si>
    <t>GOODS AND SUPPLIES</t>
  </si>
  <si>
    <t>BULK GOODS AND SUPPLIES</t>
  </si>
  <si>
    <t>MISCELLANEOUS</t>
  </si>
  <si>
    <t>REPAIR AND MAINTENANCE</t>
  </si>
  <si>
    <t>MISCELLANEOUS SERVICES</t>
  </si>
  <si>
    <t>OTHER</t>
  </si>
  <si>
    <t>EQUIPMNT &gt; $5,000 OUTLAY</t>
  </si>
  <si>
    <t>TOURISM AND CULTURAL</t>
  </si>
  <si>
    <t>OTHER SERVICES</t>
  </si>
  <si>
    <t>SPECIAL PROJECTS</t>
  </si>
  <si>
    <t>INTERFUND TRANSFERS</t>
  </si>
  <si>
    <t>MISC ADJUSTMENTS</t>
  </si>
  <si>
    <t>CONVENTION CENTER REVENUE</t>
  </si>
  <si>
    <t>PROPERTY TAXES</t>
  </si>
  <si>
    <t>NON-PROPERTY TAXES</t>
  </si>
  <si>
    <t>FEES AND SERVICES</t>
  </si>
  <si>
    <t>FINES AND FORFEITURES</t>
  </si>
  <si>
    <t>INTERGOVERNMENTAL</t>
  </si>
  <si>
    <t>LICENSES AND PERMITS</t>
  </si>
  <si>
    <t>OTHER FINANCING SOURCES</t>
  </si>
  <si>
    <t>(0010) SUPERVISION</t>
  </si>
  <si>
    <t>(0010-01) EXEMPT</t>
  </si>
  <si>
    <t>(0010-02) NON-EXEMPT</t>
  </si>
  <si>
    <t>(0010-03) NON- EXEMPT ADMINISTRATIVE</t>
  </si>
  <si>
    <t>(0010-04) NON-EXEMPT MAINTENANCE</t>
  </si>
  <si>
    <t>(0060) OVERTIME</t>
  </si>
  <si>
    <t>(0060-01) STONE GARDEN OVERTIME</t>
  </si>
  <si>
    <t>(0060-02) OVERTIME HIDTA</t>
  </si>
  <si>
    <t>(0060-03) OVERTIME ADMINISTRATIVE</t>
  </si>
  <si>
    <t>(0061) ACTING PAY</t>
  </si>
  <si>
    <t>(0070) MEDICARE</t>
  </si>
  <si>
    <t>(0080) TMRS</t>
  </si>
  <si>
    <t>(0081) GROUP INSURANCE</t>
  </si>
  <si>
    <t>(0083) WORKER'S COMPENSATION</t>
  </si>
  <si>
    <t>(0084) UNEMPLOYMENT TAX</t>
  </si>
  <si>
    <t>(0085) LONGEVITY</t>
  </si>
  <si>
    <t>(0087) HOLIDAY PAY</t>
  </si>
  <si>
    <t>(0095) SALES INCENTIVE</t>
  </si>
  <si>
    <t>(0101) OFFICE SUPPLIES</t>
  </si>
  <si>
    <t>(0102) LOCAL MEETINGS</t>
  </si>
  <si>
    <t>(0103-01) CONSUMABLES</t>
  </si>
  <si>
    <t>(0104) FUELS &amp; LUBRICANTS</t>
  </si>
  <si>
    <t>(0104-01) FUEL &amp; LUBRICANTS PD</t>
  </si>
  <si>
    <t>(0104-02) FUEL &amp; LUBRICANTS FIRE</t>
  </si>
  <si>
    <t>(0104-03) FUEL &amp; LUBRICANTS PW</t>
  </si>
  <si>
    <t>(0104-04) FUEL &amp; LUBRICANTS CODE ENF</t>
  </si>
  <si>
    <t>(0104-05) FUEL &amp; LUBRICANTS EMS</t>
  </si>
  <si>
    <t>(0105) CHEMICALS</t>
  </si>
  <si>
    <t>(0106) FIRE PREVENTION</t>
  </si>
  <si>
    <t>(0107) BOOKS, PUBLICATIONS, &amp; PERIODICALS</t>
  </si>
  <si>
    <t>(0108) FULFILMENT AND POSTAGE</t>
  </si>
  <si>
    <t>(0110) K9 SUPPLIES</t>
  </si>
  <si>
    <t>(0111) TIRES &amp; TUBES</t>
  </si>
  <si>
    <t>(0111-01) TIRES &amp; TUBES PD</t>
  </si>
  <si>
    <t>(0111-02) TIRES &amp; TUBES FD</t>
  </si>
  <si>
    <t>(0111-03) TIRES &amp; TUBES PW</t>
  </si>
  <si>
    <t>(0111-04) TIRES &amp; TUBES EHS</t>
  </si>
  <si>
    <t>(0111-05) TIRES &amp; TUBES EM</t>
  </si>
  <si>
    <t>(0112) POSTS AND SIGNS</t>
  </si>
  <si>
    <t>(0113) BATTERIES</t>
  </si>
  <si>
    <t>(0113-01) BATTERIES PD</t>
  </si>
  <si>
    <t>(0113-02) BATTERIDS FD</t>
  </si>
  <si>
    <t>(0113-03) BATTERIES PW</t>
  </si>
  <si>
    <t>(0113-04) BATTERIES EHS</t>
  </si>
  <si>
    <t>(0113-05) BATTERRIES EMS</t>
  </si>
  <si>
    <t>(0114) MEDICAL SUPPLIES</t>
  </si>
  <si>
    <t>(0115) LAMPS &amp; GLOBES</t>
  </si>
  <si>
    <t>(0117) SAFETY SUPPLIES</t>
  </si>
  <si>
    <t>(0118) PRINTING</t>
  </si>
  <si>
    <t>(0120) CONSUMABLES</t>
  </si>
  <si>
    <t>(0130) WEARING APPAREL</t>
  </si>
  <si>
    <t>(0150) MINOR TOOLS &amp; EQUIPMENT</t>
  </si>
  <si>
    <t>(0160) LAUNDRY &amp; JANITORIAL</t>
  </si>
  <si>
    <t>(0161) AMMUNITION &amp; TARGETS</t>
  </si>
  <si>
    <t>(0170) DORM AND KITCHEN SUPPLIES</t>
  </si>
  <si>
    <t>(0172) PHYSICAL AND TRAINING</t>
  </si>
  <si>
    <t>(0176) CONCESSION SUPPLIES</t>
  </si>
  <si>
    <t>(0180) INFORMATION TECHNOLOGY</t>
  </si>
  <si>
    <t>(0190) SOFTWARE</t>
  </si>
  <si>
    <t>(0210) COLLATERAL PIECES</t>
  </si>
  <si>
    <t>(0230) STOCK - PROMOTION ITEMS</t>
  </si>
  <si>
    <t>(0301) BANK CHARGES</t>
  </si>
  <si>
    <t>(0401) FURNITURE &amp; FIXTURES</t>
  </si>
  <si>
    <t>(0410) MACHINERY &amp; EQUIPMENT</t>
  </si>
  <si>
    <t>(0411) BUILDINGS &amp; STRUCTURES</t>
  </si>
  <si>
    <t>(0415) SERVICE CONTRACTS</t>
  </si>
  <si>
    <t>(0416) STREETS &amp; RIGHT OF WAYS</t>
  </si>
  <si>
    <t>(0417) STORM SEWERS</t>
  </si>
  <si>
    <t>(0420) MOTOR VEHICLES</t>
  </si>
  <si>
    <t>(0420-01) REPAIR &amp; MAINT. - PD</t>
  </si>
  <si>
    <t>(0420-02) REPAIRS &amp; MAINT.- FI</t>
  </si>
  <si>
    <t>(0420-03) REPAIRS &amp; MAINT.- PW</t>
  </si>
  <si>
    <t>(0420-04) REPAIRS &amp; MAINT.- EHS</t>
  </si>
  <si>
    <t>(0420-06) GENERATORS</t>
  </si>
  <si>
    <t>(0420-07) REPAIRS &amp; MAINT.- EMS</t>
  </si>
  <si>
    <t>(0421) RADIOS &amp; COMMUNICATIONS</t>
  </si>
  <si>
    <t>(0427) PLUMBING</t>
  </si>
  <si>
    <t>(0428) FIRE HYDRANTS</t>
  </si>
  <si>
    <t>(0432) CAUSEWAY LIGHTS</t>
  </si>
  <si>
    <t>(0433) PARKS REPAIRS &amp; MAINT</t>
  </si>
  <si>
    <t>(0501) COMMUNICATIONS</t>
  </si>
  <si>
    <t>(0510) RENTAL OF EQUIPMENT / MAINTENANCE SUPPLIES</t>
  </si>
  <si>
    <t>(0510-01) BAY MAINTENANCE SUPPLIES</t>
  </si>
  <si>
    <t>(0511) AUTO ALLOWANCE</t>
  </si>
  <si>
    <t>(0513) TRAINING EXPENSE</t>
  </si>
  <si>
    <t>(0514) TUITION ASSISTANCE</t>
  </si>
  <si>
    <t>(0517) CONFIDENTIAL INFO EXPENSE</t>
  </si>
  <si>
    <t>(0520) INSURANCE</t>
  </si>
  <si>
    <t>(0528) LICENSING &amp; TESTING</t>
  </si>
  <si>
    <t>(0529) CREDIT CARD FEES</t>
  </si>
  <si>
    <t>(0530) PROFESSIONAL SERVICES</t>
  </si>
  <si>
    <t>(0531) MEDIA PLACEMENT</t>
  </si>
  <si>
    <t>(0533) MARKETING</t>
  </si>
  <si>
    <t>(0535) BOND ISSUANCE EXPENSE</t>
  </si>
  <si>
    <t>(0537) PRODUCTION/CONTENT DEVELOPMENT</t>
  </si>
  <si>
    <t>(0538) CONVENTION SERVICES</t>
  </si>
  <si>
    <t>(0540) ADVERTISING</t>
  </si>
  <si>
    <t>(0545) NON-LOCAL MEETINGS</t>
  </si>
  <si>
    <t>(0550) TRAVEL EXPENSE</t>
  </si>
  <si>
    <t>(0550-01) CC CHARGES - NO RECEIPTS</t>
  </si>
  <si>
    <t>(0550-031) KEN MEDDERS</t>
  </si>
  <si>
    <t>(0550-032) EVA-JEAN DALTON</t>
  </si>
  <si>
    <t>(0550-033) JOE RICCO</t>
  </si>
  <si>
    <t>(0550-034) KERRY SCHWARTZ</t>
  </si>
  <si>
    <t>(0550-035) PATRICK MCNULTY</t>
  </si>
  <si>
    <t>(0551) DUES &amp; MEMBERSHIPS</t>
  </si>
  <si>
    <t>(0553) TRADESHOW FEES</t>
  </si>
  <si>
    <t>(0555) PROMOTIONS</t>
  </si>
  <si>
    <t>(0558) DECORATIONS</t>
  </si>
  <si>
    <t>(0559) CONTENT DEVELOPMENT</t>
  </si>
  <si>
    <t>(0560) RENTAL/LEASING</t>
  </si>
  <si>
    <t>(0570) SUPPORT OF PRISONERS</t>
  </si>
  <si>
    <t>(0571) FOOD FOR PRISONERS</t>
  </si>
  <si>
    <t>(0580) ELECTRICITY</t>
  </si>
  <si>
    <t>(0581) WATER, SEWER &amp; GARBAGE</t>
  </si>
  <si>
    <t>(0621) PRINCIPAL</t>
  </si>
  <si>
    <t>(0622) INTEREST EXPENSE</t>
  </si>
  <si>
    <t>(0623) PAYING AGENT FEES</t>
  </si>
  <si>
    <t>(1001) BUILDINGS &amp; STRUCTURES</t>
  </si>
  <si>
    <t>(1004) MACHINERY &amp; EQUIPMENT</t>
  </si>
  <si>
    <t>(1007) MOTOR VEHICLES</t>
  </si>
  <si>
    <t>(8030) FIREWORKS</t>
  </si>
  <si>
    <t>(8060) ENTRANCE SIGNS</t>
  </si>
  <si>
    <t>(8074) SPRING BREAK</t>
  </si>
  <si>
    <t>(8099) MISC SPONSORSHIPS</t>
  </si>
  <si>
    <t>(8101) ECOTOURISM SPONSORSHIPS</t>
  </si>
  <si>
    <t>(8141) COMMUNITY EVENTS</t>
  </si>
  <si>
    <t>(9010) TAX COLLECTION SERVICES</t>
  </si>
  <si>
    <t>(9015) C.C. APPRAISAL DISTRICT</t>
  </si>
  <si>
    <t>(9020) AUDIT</t>
  </si>
  <si>
    <t>(9025) INVESTMENT ADVISORY SVCS</t>
  </si>
  <si>
    <t>(9030) LEGAL SERVICES</t>
  </si>
  <si>
    <t>(9031) RECRUITMENT COST</t>
  </si>
  <si>
    <t>(9045) SPRING BREAK PREPARATION</t>
  </si>
  <si>
    <t>(9050) AUTOMOBILE LIABILITY</t>
  </si>
  <si>
    <t>(9051) GENERAL LIABILITY</t>
  </si>
  <si>
    <t>(9052) WINDSTORM INSURANCE</t>
  </si>
  <si>
    <t>(9053) FLOOD INSURANCE</t>
  </si>
  <si>
    <t>(9055) PROPERTY INSURANCE</t>
  </si>
  <si>
    <t>(9060) OFFICIALS/LAW LIABILITY</t>
  </si>
  <si>
    <t>(9061) ERRORS &amp; OMISSIONS</t>
  </si>
  <si>
    <t>(9078) EMS BILLING</t>
  </si>
  <si>
    <t>(9085) ANIMAL SERVICES</t>
  </si>
  <si>
    <t>(9088) MISC SPONSORSHIPS</t>
  </si>
  <si>
    <t>(9095) INDIRECT COSTS</t>
  </si>
  <si>
    <t>(9174) RECORDS MANAGEMENT</t>
  </si>
  <si>
    <t>(9175) ELECTION EXPENSE</t>
  </si>
  <si>
    <t>(9178) DESIGNATED PROJECTS</t>
  </si>
  <si>
    <t>(9179) HOLIDAY LIGHTS</t>
  </si>
  <si>
    <t>(9185) COMMUNITY EVENTS</t>
  </si>
  <si>
    <t>(9186) KEEP SPI BEAUTIFUL</t>
  </si>
  <si>
    <t>(9470) DEBT SERVICE TRANSFER</t>
  </si>
  <si>
    <t>(9471) TSF TO GENERAL FUND</t>
  </si>
  <si>
    <t>(9476) TRANSPORTATION MATCH</t>
  </si>
  <si>
    <t>(9478) TSF TO PARKS &amp; REC FUND</t>
  </si>
  <si>
    <t>(9481) TSF TO CAPITAL REPLACEMENT FUND</t>
  </si>
  <si>
    <t>(9483) TSF TO BNC FACILITY MAINT FUND</t>
  </si>
  <si>
    <t>(9996) LEASE- FEES</t>
  </si>
  <si>
    <t>(9997) LEASE PAYMENT PRINCIPAL</t>
  </si>
  <si>
    <t>(9998) LEASE PAYMENT- INTEREST</t>
  </si>
  <si>
    <t>(41000) RENTAL FEES</t>
  </si>
  <si>
    <t>(41170) CATERING COMMISSIONS</t>
  </si>
  <si>
    <t>(42001) CURRENT PROPERTY TAXES</t>
  </si>
  <si>
    <t>(42002) DELINQUENT PROPERTY TAXES</t>
  </si>
  <si>
    <t>(42003) PENALTY AND INTEREST</t>
  </si>
  <si>
    <t>(43004) SALES TAXES</t>
  </si>
  <si>
    <t>(43005) MIX BEVERAGE TAXES</t>
  </si>
  <si>
    <t>(43010) HOTEL/MOTEL OCCUPANCY TAX</t>
  </si>
  <si>
    <t>(43020) ELECTRIC FRANCHISE FEE</t>
  </si>
  <si>
    <t>(43021) TELEPHONE FRANCHISE FEE</t>
  </si>
  <si>
    <t>(43022) CABLE T.V. FRANCHISE FEE</t>
  </si>
  <si>
    <t>(43023) SOLID WASTE FRANCHISE FEE</t>
  </si>
  <si>
    <t>(44044) EMS REVENUE</t>
  </si>
  <si>
    <t>(44046) FIRE DEPT INSPECTION FEES</t>
  </si>
  <si>
    <t>(44055) ADMINISTRATIVE FEES</t>
  </si>
  <si>
    <t>(44057) LOT MOWS &amp; LIEN FEES</t>
  </si>
  <si>
    <t>(44058) RENTAL INCOME-COMMUNITY CENTER</t>
  </si>
  <si>
    <t>(45010) FINES &amp; FORFEITURES</t>
  </si>
  <si>
    <t>(45011) ONLINE CREDIT CARD FEE (FUND 01 GF) / FORFEITURES - FEDERAL (FUND 08 FPF)</t>
  </si>
  <si>
    <t>(45012) WARRANT COLLECT FEES (FUND 01 GF) / FORFEITURES - STATE (FUND 08 FPF)</t>
  </si>
  <si>
    <t>(46050) GENERAL LAND OFFICE</t>
  </si>
  <si>
    <t>(46051) CAMERON COUNTY BEACH SERV</t>
  </si>
  <si>
    <t>(46052) COUNTY ESD - EMS</t>
  </si>
  <si>
    <t>(46057) COUNTY ESD- FIRE CALL REV.</t>
  </si>
  <si>
    <t>(46063) LEOSE TRAINING FUNDS</t>
  </si>
  <si>
    <t>(46065) FEDERAL GRANT FUNDS</t>
  </si>
  <si>
    <t>(46066) TXDOT GRANT FUNDS</t>
  </si>
  <si>
    <t>(46068) LOCAL GRANT REVENUE</t>
  </si>
  <si>
    <t>(47030) BUILDING PERMITS</t>
  </si>
  <si>
    <t>(47031) ELECTRICAL PERMITS</t>
  </si>
  <si>
    <t>(47032) MIX BEVERAGE PERMITS</t>
  </si>
  <si>
    <t>(47033) PLUMBING PERMITS</t>
  </si>
  <si>
    <t>(47034) MECHANICAL PERMITS</t>
  </si>
  <si>
    <t>(47035) TAXI PERMITS</t>
  </si>
  <si>
    <t>(47036) ENV HEALTH &amp; OTHER PERMITS</t>
  </si>
  <si>
    <t>(47037) SPECIAL EVENT PERMITS / OTHER PERMITS</t>
  </si>
  <si>
    <t>(47043) SPRING BREAK PERMITS</t>
  </si>
  <si>
    <t>(47045) GOLF CART PERMITS</t>
  </si>
  <si>
    <t>(48040) INTEREST REVENUE</t>
  </si>
  <si>
    <t>(48042) MISCELLANEOUS REVENUE</t>
  </si>
  <si>
    <t>(48063) ADVERTISING- WEB</t>
  </si>
  <si>
    <t>(48067) PORT ISABEL EDC MATCH</t>
  </si>
  <si>
    <t>(48090) FUEL REBATE</t>
  </si>
  <si>
    <t>(49071) BOND PREMIUM</t>
  </si>
  <si>
    <t>(49090) TRANSFERS IN</t>
  </si>
  <si>
    <t>Expense Budget - By Fund</t>
  </si>
  <si>
    <t>Fund</t>
  </si>
  <si>
    <t>Revenue Budget - By Fund</t>
  </si>
  <si>
    <t>Expense Budget - By Function</t>
  </si>
  <si>
    <t>Departments</t>
  </si>
  <si>
    <t>Revenue Budget - By Function</t>
  </si>
  <si>
    <t xml:space="preserve">Departments </t>
  </si>
  <si>
    <t xml:space="preserve">Expense Budget - By Expense Type </t>
  </si>
  <si>
    <t xml:space="preserve">Expense Type </t>
  </si>
  <si>
    <t xml:space="preserve">Revenue Budget - By Revenue Type </t>
  </si>
  <si>
    <t>Revenue Type</t>
  </si>
  <si>
    <t xml:space="preserve">Expense Budget - By Account </t>
  </si>
  <si>
    <t>ACCOUNT DESCRIPTION</t>
  </si>
  <si>
    <t>(0040) LABOR/TEMPORARY/PART-TIME EMPLOYEES</t>
  </si>
  <si>
    <t xml:space="preserve">PERSONNEL SERVICES Total </t>
  </si>
  <si>
    <t xml:space="preserve">GOODS AND SUPPLIES Total </t>
  </si>
  <si>
    <t xml:space="preserve">BULK GOODS AND SUPPLIES Total </t>
  </si>
  <si>
    <t xml:space="preserve">MISCELLANEOUS Total </t>
  </si>
  <si>
    <t xml:space="preserve">REPAIR AND MAINTENANCE Total </t>
  </si>
  <si>
    <t xml:space="preserve">MISCELLANEOUS SERVICES Total </t>
  </si>
  <si>
    <t xml:space="preserve">OTHER Total </t>
  </si>
  <si>
    <t xml:space="preserve">EQUIPMNT &gt; $5,000 OUTLAY Total </t>
  </si>
  <si>
    <t xml:space="preserve">TOURISM AND CULTURAL Total </t>
  </si>
  <si>
    <t xml:space="preserve">OTHER SERVICES Total </t>
  </si>
  <si>
    <t xml:space="preserve">SPECIAL PROJECTS Total </t>
  </si>
  <si>
    <t xml:space="preserve">INTERFUND TRANSFERS Total </t>
  </si>
  <si>
    <t xml:space="preserve">MISC ADJUSTMENTS Total </t>
  </si>
  <si>
    <t xml:space="preserve">GRAND TOTAL </t>
  </si>
  <si>
    <t xml:space="preserve">Revenue Budget - By Account </t>
  </si>
  <si>
    <t xml:space="preserve">ACCOUNT DESCRIPTION </t>
  </si>
  <si>
    <t xml:space="preserve">CONVENTION CENTER REVENUE Total </t>
  </si>
  <si>
    <t>PROPERTY TAXES Total</t>
  </si>
  <si>
    <t xml:space="preserve">NON-PROPERTY TAXES Total </t>
  </si>
  <si>
    <t>FEES AND SERVICES Total</t>
  </si>
  <si>
    <t>FINES AND FORFEITURES Total</t>
  </si>
  <si>
    <t>INTERGOVERNMENTAL Total</t>
  </si>
  <si>
    <t xml:space="preserve">LICENSES AND PERMITS Total </t>
  </si>
  <si>
    <t>GRAND TOTAL</t>
  </si>
  <si>
    <t>(0060-04) OVERTIME MECHANIC</t>
  </si>
  <si>
    <t>(0104-08) FUEL &amp; LUBRICANTS MARSHAL</t>
  </si>
  <si>
    <t>(0107-01) BOOKS, PUBLICATIONS, &amp; PERIODICALS - FIRE MARSHAL</t>
  </si>
  <si>
    <t>(0111-08) TIRES &amp; TUBES MARSHAL</t>
  </si>
  <si>
    <t>(0113-08) BATTERRIES MARSHAL</t>
  </si>
  <si>
    <t>(0150-01) MINOR TOOLS/EQUIP - FED</t>
  </si>
  <si>
    <t>(0161-01) AMMUNITION - FIRE MARSHAL</t>
  </si>
  <si>
    <t>(0162) COMM RES OFFICER SUPPLIES</t>
  </si>
  <si>
    <t>(0412) LANDSCAPING</t>
  </si>
  <si>
    <t>(0420-08) REPAIRS &amp; MAINT - MARSHAL</t>
  </si>
  <si>
    <t>(0513-01) TRAINING EXPENSE - FIRE MARSHAL</t>
  </si>
  <si>
    <t>(0534) AIRPORT SHUTTLE SERVICE</t>
  </si>
  <si>
    <t>(1002) MOBI MATS</t>
  </si>
  <si>
    <t>(0060-06) HSI - STATE &amp; LOCAL OVERTIME</t>
  </si>
  <si>
    <t>(0177) CATERING &amp; KITCHEN SUPPLIES</t>
  </si>
  <si>
    <t>(0530-01) PROFESSIONAL SERV - FEDERAL</t>
  </si>
  <si>
    <t>(0550-037) REES LANGSTON</t>
  </si>
  <si>
    <t>(1003) FURNITURE &amp; FIXTURES</t>
  </si>
  <si>
    <t>(1006) LAND ACQUISITION</t>
  </si>
  <si>
    <t>(1011) INFORMATION TECHNOLOGY</t>
  </si>
  <si>
    <t>(9075) CONSTRUCTION</t>
  </si>
  <si>
    <t>(9075-01) CONSTRUCTION CAPITAL OUTLAY</t>
  </si>
  <si>
    <t>(9477) LOCAL MATCH - TAP GRANT</t>
  </si>
  <si>
    <t>2023-2024 Original Budget</t>
  </si>
  <si>
    <t>(41400) EQUIPMENT RENTAL</t>
  </si>
  <si>
    <t>(46064) OPD ABATEMENT SETTLEMENT FUNDS</t>
  </si>
  <si>
    <t xml:space="preserve">(47044) STR LICENSES </t>
  </si>
  <si>
    <t>(9090) EMPLOYEE COMMITTEES</t>
  </si>
  <si>
    <t>(9177) PARK IMPROVEMENTS</t>
  </si>
  <si>
    <t>(9484) TSF TO LAGUNA BLVD REC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</si>
</sst>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0" xfId="0" applyFont="1" applyBorder="1"/>
    <xf numFmtId="0" fontId="19" fillId="0" borderId="12" xfId="0" applyFont="1" applyBorder="1"/>
    <xf numFmtId="0" fontId="18" fillId="0" borderId="0" xfId="0" applyFont="1"/>
    <xf numFmtId="0" fontId="19" fillId="0" borderId="11" xfId="0" applyFont="1" applyFill="1" applyBorder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0" fontId="19" fillId="0" borderId="12" xfId="0" applyFont="1" applyBorder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0" fontId="19" fillId="0" borderId="12" xfId="0" applyFont="1" applyBorder="1"/>
    <xf numFmtId="0" fontId="18" fillId="0" borderId="0" xfId="0" applyFont="1"/>
    <xf numFmtId="0" fontId="19" fillId="0" borderId="0" xfId="0" applyFont="1"/>
    <xf numFmtId="0" fontId="18" fillId="0" borderId="10" xfId="0" applyFont="1" applyBorder="1"/>
    <xf numFmtId="0" fontId="18" fillId="0" borderId="0" xfId="0" applyFont="1"/>
    <xf numFmtId="0" fontId="19" fillId="0" borderId="12" xfId="0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8" fillId="0" borderId="10" xfId="0" applyFont="1" applyFill="1" applyBorder="1"/>
    <xf numFmtId="0" fontId="19" fillId="0" borderId="0" xfId="0" applyFont="1" applyFill="1"/>
    <xf numFmtId="0" fontId="18" fillId="0" borderId="0" xfId="0" applyFont="1" applyFill="1"/>
    <xf numFmtId="164" fontId="18" fillId="0" borderId="0" xfId="42" applyNumberFormat="1" applyFont="1" applyFill="1"/>
    <xf numFmtId="3" fontId="18" fillId="0" borderId="0" xfId="0" applyNumberFormat="1" applyFont="1" applyFill="1"/>
    <xf numFmtId="0" fontId="19" fillId="0" borderId="12" xfId="0" applyFont="1" applyFill="1" applyBorder="1"/>
    <xf numFmtId="164" fontId="19" fillId="0" borderId="12" xfId="42" applyNumberFormat="1" applyFont="1" applyFill="1" applyBorder="1"/>
    <xf numFmtId="0" fontId="18" fillId="0" borderId="12" xfId="0" applyFont="1" applyFill="1" applyBorder="1"/>
    <xf numFmtId="3" fontId="18" fillId="0" borderId="10" xfId="0" applyNumberFormat="1" applyFont="1" applyFill="1" applyBorder="1"/>
    <xf numFmtId="3" fontId="19" fillId="0" borderId="11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82"/>
  <sheetViews>
    <sheetView topLeftCell="A70" workbookViewId="0">
      <selection activeCell="C12" sqref="C12"/>
    </sheetView>
  </sheetViews>
  <sheetFormatPr defaultRowHeight="15.75" x14ac:dyDescent="0.25"/>
  <cols>
    <col min="1" max="1" width="87.28515625" style="54" bestFit="1" customWidth="1"/>
    <col min="2" max="2" width="14" style="74" bestFit="1" customWidth="1"/>
    <col min="3" max="3" width="22.42578125" style="54" bestFit="1" customWidth="1"/>
    <col min="4" max="16384" width="9.140625" style="54"/>
  </cols>
  <sheetData>
    <row r="1" spans="1:3" x14ac:dyDescent="0.25">
      <c r="A1" s="53" t="s">
        <v>0</v>
      </c>
    </row>
    <row r="2" spans="1:3" x14ac:dyDescent="0.25">
      <c r="A2" s="53" t="s">
        <v>282</v>
      </c>
    </row>
    <row r="3" spans="1:3" x14ac:dyDescent="0.25">
      <c r="A3" s="53" t="s">
        <v>315</v>
      </c>
    </row>
    <row r="5" spans="1:3" x14ac:dyDescent="0.25">
      <c r="A5" s="54" t="s">
        <v>283</v>
      </c>
    </row>
    <row r="7" spans="1:3" x14ac:dyDescent="0.25">
      <c r="A7" s="56" t="s">
        <v>41</v>
      </c>
      <c r="B7" s="80"/>
      <c r="C7" s="55"/>
    </row>
    <row r="8" spans="1:3" x14ac:dyDescent="0.25">
      <c r="A8" s="54" t="s">
        <v>209</v>
      </c>
      <c r="B8" s="75">
        <v>300000</v>
      </c>
    </row>
    <row r="9" spans="1:3" x14ac:dyDescent="0.25">
      <c r="A9" s="54" t="s">
        <v>210</v>
      </c>
      <c r="B9" s="76">
        <v>35000</v>
      </c>
    </row>
    <row r="10" spans="1:3" x14ac:dyDescent="0.25">
      <c r="A10" s="54" t="s">
        <v>316</v>
      </c>
      <c r="B10" s="76">
        <v>1000</v>
      </c>
    </row>
    <row r="11" spans="1:3" x14ac:dyDescent="0.25">
      <c r="A11" s="57" t="s">
        <v>284</v>
      </c>
      <c r="B11" s="81">
        <f>SUM(B8:B10)</f>
        <v>336000</v>
      </c>
      <c r="C11" s="55"/>
    </row>
    <row r="12" spans="1:3" x14ac:dyDescent="0.25">
      <c r="C12" s="55"/>
    </row>
    <row r="13" spans="1:3" x14ac:dyDescent="0.25">
      <c r="A13" s="58" t="s">
        <v>42</v>
      </c>
      <c r="B13" s="80"/>
      <c r="C13" s="55"/>
    </row>
    <row r="14" spans="1:3" x14ac:dyDescent="0.25">
      <c r="A14" s="54" t="s">
        <v>211</v>
      </c>
      <c r="B14" s="76">
        <v>9421563</v>
      </c>
    </row>
    <row r="15" spans="1:3" x14ac:dyDescent="0.25">
      <c r="A15" s="54" t="s">
        <v>212</v>
      </c>
      <c r="B15" s="76">
        <v>60000</v>
      </c>
    </row>
    <row r="16" spans="1:3" x14ac:dyDescent="0.25">
      <c r="A16" s="54" t="s">
        <v>213</v>
      </c>
      <c r="B16" s="76">
        <v>80000</v>
      </c>
    </row>
    <row r="17" spans="1:3" x14ac:dyDescent="0.25">
      <c r="A17" s="59" t="s">
        <v>285</v>
      </c>
      <c r="B17" s="81">
        <f>SUM(B14:B16)</f>
        <v>9561563</v>
      </c>
      <c r="C17" s="55"/>
    </row>
    <row r="18" spans="1:3" x14ac:dyDescent="0.25">
      <c r="C18" s="55"/>
    </row>
    <row r="19" spans="1:3" x14ac:dyDescent="0.25">
      <c r="A19" s="60" t="s">
        <v>43</v>
      </c>
      <c r="B19" s="80"/>
      <c r="C19" s="55"/>
    </row>
    <row r="20" spans="1:3" x14ac:dyDescent="0.25">
      <c r="A20" s="54" t="s">
        <v>214</v>
      </c>
      <c r="B20" s="76">
        <v>5577052</v>
      </c>
    </row>
    <row r="21" spans="1:3" x14ac:dyDescent="0.25">
      <c r="A21" s="54" t="s">
        <v>215</v>
      </c>
      <c r="B21" s="76">
        <v>534953</v>
      </c>
    </row>
    <row r="22" spans="1:3" x14ac:dyDescent="0.25">
      <c r="A22" s="54" t="s">
        <v>216</v>
      </c>
      <c r="B22" s="76">
        <v>20077421</v>
      </c>
    </row>
    <row r="23" spans="1:3" x14ac:dyDescent="0.25">
      <c r="A23" s="54" t="s">
        <v>217</v>
      </c>
      <c r="B23" s="76">
        <v>445446</v>
      </c>
    </row>
    <row r="24" spans="1:3" x14ac:dyDescent="0.25">
      <c r="A24" s="54" t="s">
        <v>218</v>
      </c>
      <c r="B24" s="76">
        <v>19283</v>
      </c>
    </row>
    <row r="25" spans="1:3" x14ac:dyDescent="0.25">
      <c r="A25" s="54" t="s">
        <v>219</v>
      </c>
      <c r="B25" s="76">
        <v>211059</v>
      </c>
    </row>
    <row r="26" spans="1:3" x14ac:dyDescent="0.25">
      <c r="A26" s="54" t="s">
        <v>220</v>
      </c>
      <c r="B26" s="76">
        <v>264047</v>
      </c>
    </row>
    <row r="27" spans="1:3" x14ac:dyDescent="0.25">
      <c r="A27" s="6" t="s">
        <v>286</v>
      </c>
      <c r="B27" s="81">
        <f>SUM(B20:B26)</f>
        <v>27129261</v>
      </c>
      <c r="C27" s="55"/>
    </row>
    <row r="28" spans="1:3" x14ac:dyDescent="0.25">
      <c r="C28" s="55"/>
    </row>
    <row r="29" spans="1:3" x14ac:dyDescent="0.25">
      <c r="A29" s="61" t="s">
        <v>44</v>
      </c>
      <c r="B29" s="80"/>
      <c r="C29" s="55"/>
    </row>
    <row r="30" spans="1:3" x14ac:dyDescent="0.25">
      <c r="A30" s="54" t="s">
        <v>221</v>
      </c>
      <c r="B30" s="76">
        <v>452875</v>
      </c>
    </row>
    <row r="31" spans="1:3" x14ac:dyDescent="0.25">
      <c r="A31" s="54" t="s">
        <v>222</v>
      </c>
      <c r="B31" s="76">
        <v>10000</v>
      </c>
    </row>
    <row r="32" spans="1:3" x14ac:dyDescent="0.25">
      <c r="A32" s="54" t="s">
        <v>223</v>
      </c>
      <c r="B32" s="76">
        <v>458517</v>
      </c>
    </row>
    <row r="33" spans="1:3" x14ac:dyDescent="0.25">
      <c r="A33" s="54" t="s">
        <v>224</v>
      </c>
      <c r="B33" s="76">
        <v>14000</v>
      </c>
    </row>
    <row r="34" spans="1:3" x14ac:dyDescent="0.25">
      <c r="A34" s="54" t="s">
        <v>225</v>
      </c>
      <c r="B34" s="74">
        <v>750</v>
      </c>
    </row>
    <row r="35" spans="1:3" x14ac:dyDescent="0.25">
      <c r="A35" s="62" t="s">
        <v>287</v>
      </c>
      <c r="B35" s="81">
        <f>SUM(B30:B34)</f>
        <v>936142</v>
      </c>
    </row>
    <row r="37" spans="1:3" x14ac:dyDescent="0.25">
      <c r="A37" s="54" t="s">
        <v>45</v>
      </c>
      <c r="C37" s="55"/>
    </row>
    <row r="38" spans="1:3" x14ac:dyDescent="0.25">
      <c r="A38" s="54" t="s">
        <v>226</v>
      </c>
      <c r="B38" s="76">
        <v>308500</v>
      </c>
    </row>
    <row r="39" spans="1:3" x14ac:dyDescent="0.25">
      <c r="A39" s="54" t="s">
        <v>227</v>
      </c>
      <c r="B39" s="76">
        <v>2200</v>
      </c>
    </row>
    <row r="40" spans="1:3" x14ac:dyDescent="0.25">
      <c r="A40" s="54" t="s">
        <v>228</v>
      </c>
      <c r="B40" s="76">
        <v>13000</v>
      </c>
    </row>
    <row r="41" spans="1:3" x14ac:dyDescent="0.25">
      <c r="A41" s="6" t="s">
        <v>288</v>
      </c>
      <c r="B41" s="81">
        <f>SUM(B38:B40)</f>
        <v>323700</v>
      </c>
      <c r="C41" s="55"/>
    </row>
    <row r="42" spans="1:3" x14ac:dyDescent="0.25">
      <c r="C42" s="55"/>
    </row>
    <row r="43" spans="1:3" x14ac:dyDescent="0.25">
      <c r="A43" s="63" t="s">
        <v>46</v>
      </c>
      <c r="B43" s="80"/>
      <c r="C43" s="55"/>
    </row>
    <row r="44" spans="1:3" x14ac:dyDescent="0.25">
      <c r="A44" s="54" t="s">
        <v>229</v>
      </c>
      <c r="B44" s="76">
        <v>785000</v>
      </c>
    </row>
    <row r="45" spans="1:3" x14ac:dyDescent="0.25">
      <c r="A45" s="54" t="s">
        <v>230</v>
      </c>
      <c r="B45" s="76">
        <v>202267</v>
      </c>
    </row>
    <row r="46" spans="1:3" x14ac:dyDescent="0.25">
      <c r="A46" s="54" t="s">
        <v>231</v>
      </c>
      <c r="B46" s="76">
        <v>44000</v>
      </c>
    </row>
    <row r="47" spans="1:3" x14ac:dyDescent="0.25">
      <c r="A47" s="54" t="s">
        <v>232</v>
      </c>
      <c r="B47" s="76">
        <v>44000</v>
      </c>
    </row>
    <row r="48" spans="1:3" x14ac:dyDescent="0.25">
      <c r="A48" s="54" t="s">
        <v>233</v>
      </c>
      <c r="B48" s="76">
        <v>2500</v>
      </c>
    </row>
    <row r="49" spans="1:3" x14ac:dyDescent="0.25">
      <c r="A49" s="54" t="s">
        <v>317</v>
      </c>
      <c r="B49" s="76">
        <v>2650</v>
      </c>
    </row>
    <row r="50" spans="1:3" x14ac:dyDescent="0.25">
      <c r="A50" s="54" t="s">
        <v>234</v>
      </c>
      <c r="B50" s="76">
        <v>966192</v>
      </c>
    </row>
    <row r="51" spans="1:3" x14ac:dyDescent="0.25">
      <c r="A51" s="54" t="s">
        <v>235</v>
      </c>
      <c r="B51" s="76">
        <v>791745</v>
      </c>
    </row>
    <row r="52" spans="1:3" x14ac:dyDescent="0.25">
      <c r="A52" s="54" t="s">
        <v>236</v>
      </c>
      <c r="B52" s="76">
        <v>133185</v>
      </c>
    </row>
    <row r="53" spans="1:3" x14ac:dyDescent="0.25">
      <c r="A53" s="64" t="s">
        <v>289</v>
      </c>
      <c r="B53" s="81">
        <f>SUM(B44:B52)</f>
        <v>2971539</v>
      </c>
      <c r="C53" s="55"/>
    </row>
    <row r="54" spans="1:3" x14ac:dyDescent="0.25">
      <c r="C54" s="55"/>
    </row>
    <row r="55" spans="1:3" x14ac:dyDescent="0.25">
      <c r="A55" s="65" t="s">
        <v>47</v>
      </c>
      <c r="B55" s="80"/>
      <c r="C55" s="55"/>
    </row>
    <row r="56" spans="1:3" x14ac:dyDescent="0.25">
      <c r="A56" s="54" t="s">
        <v>237</v>
      </c>
      <c r="B56" s="76">
        <v>180000</v>
      </c>
    </row>
    <row r="57" spans="1:3" x14ac:dyDescent="0.25">
      <c r="A57" s="54" t="s">
        <v>238</v>
      </c>
      <c r="B57" s="76">
        <v>8000</v>
      </c>
    </row>
    <row r="58" spans="1:3" x14ac:dyDescent="0.25">
      <c r="A58" s="54" t="s">
        <v>239</v>
      </c>
      <c r="B58" s="76">
        <v>13000</v>
      </c>
    </row>
    <row r="59" spans="1:3" x14ac:dyDescent="0.25">
      <c r="A59" s="54" t="s">
        <v>240</v>
      </c>
      <c r="B59" s="76">
        <v>6000</v>
      </c>
    </row>
    <row r="60" spans="1:3" x14ac:dyDescent="0.25">
      <c r="A60" s="54" t="s">
        <v>241</v>
      </c>
      <c r="B60" s="76">
        <v>5000</v>
      </c>
    </row>
    <row r="61" spans="1:3" x14ac:dyDescent="0.25">
      <c r="A61" s="54" t="s">
        <v>242</v>
      </c>
      <c r="B61" s="76">
        <v>2500</v>
      </c>
    </row>
    <row r="62" spans="1:3" x14ac:dyDescent="0.25">
      <c r="A62" s="54" t="s">
        <v>243</v>
      </c>
      <c r="B62" s="76">
        <v>55000</v>
      </c>
    </row>
    <row r="63" spans="1:3" x14ac:dyDescent="0.25">
      <c r="A63" s="54" t="s">
        <v>244</v>
      </c>
      <c r="B63" s="76">
        <v>30500</v>
      </c>
    </row>
    <row r="64" spans="1:3" x14ac:dyDescent="0.25">
      <c r="A64" s="54" t="s">
        <v>245</v>
      </c>
      <c r="B64" s="76">
        <v>500</v>
      </c>
    </row>
    <row r="65" spans="1:3" x14ac:dyDescent="0.25">
      <c r="A65" s="54" t="s">
        <v>318</v>
      </c>
      <c r="B65" s="76">
        <v>230000</v>
      </c>
    </row>
    <row r="66" spans="1:3" x14ac:dyDescent="0.25">
      <c r="A66" s="54" t="s">
        <v>246</v>
      </c>
      <c r="B66" s="76">
        <v>46000</v>
      </c>
    </row>
    <row r="67" spans="1:3" x14ac:dyDescent="0.25">
      <c r="A67" s="66" t="s">
        <v>290</v>
      </c>
      <c r="B67" s="81">
        <f>SUM(B56:B66)</f>
        <v>576500</v>
      </c>
    </row>
    <row r="69" spans="1:3" x14ac:dyDescent="0.25">
      <c r="A69" s="67" t="s">
        <v>31</v>
      </c>
      <c r="B69" s="80"/>
      <c r="C69" s="55"/>
    </row>
    <row r="70" spans="1:3" x14ac:dyDescent="0.25">
      <c r="A70" s="54" t="s">
        <v>247</v>
      </c>
      <c r="B70" s="76">
        <v>282000</v>
      </c>
    </row>
    <row r="71" spans="1:3" x14ac:dyDescent="0.25">
      <c r="A71" s="54" t="s">
        <v>248</v>
      </c>
      <c r="B71" s="76">
        <v>35000</v>
      </c>
    </row>
    <row r="72" spans="1:3" x14ac:dyDescent="0.25">
      <c r="A72" s="54" t="s">
        <v>249</v>
      </c>
      <c r="B72" s="76">
        <v>70000</v>
      </c>
    </row>
    <row r="73" spans="1:3" x14ac:dyDescent="0.25">
      <c r="A73" s="54" t="s">
        <v>250</v>
      </c>
      <c r="B73" s="76">
        <v>75000</v>
      </c>
    </row>
    <row r="74" spans="1:3" x14ac:dyDescent="0.25">
      <c r="A74" s="54" t="s">
        <v>251</v>
      </c>
      <c r="B74" s="76">
        <v>5500</v>
      </c>
    </row>
    <row r="75" spans="1:3" x14ac:dyDescent="0.25">
      <c r="A75" s="68" t="s">
        <v>271</v>
      </c>
      <c r="B75" s="81">
        <f>SUM(B70:B74)</f>
        <v>467500</v>
      </c>
      <c r="C75" s="55"/>
    </row>
    <row r="76" spans="1:3" x14ac:dyDescent="0.25">
      <c r="C76" s="55"/>
    </row>
    <row r="77" spans="1:3" x14ac:dyDescent="0.25">
      <c r="A77" s="69" t="s">
        <v>48</v>
      </c>
      <c r="B77" s="80"/>
      <c r="C77" s="55"/>
    </row>
    <row r="78" spans="1:3" x14ac:dyDescent="0.25">
      <c r="A78" s="54" t="s">
        <v>252</v>
      </c>
      <c r="B78" s="76">
        <v>81240</v>
      </c>
    </row>
    <row r="79" spans="1:3" x14ac:dyDescent="0.25">
      <c r="A79" s="54" t="s">
        <v>253</v>
      </c>
      <c r="B79" s="76">
        <v>1628836</v>
      </c>
    </row>
    <row r="80" spans="1:3" x14ac:dyDescent="0.25">
      <c r="A80" s="70" t="s">
        <v>48</v>
      </c>
      <c r="B80" s="81">
        <f>SUM(B78:B79)</f>
        <v>1710076</v>
      </c>
    </row>
    <row r="81" spans="1:3" x14ac:dyDescent="0.25">
      <c r="A81" s="54" t="s">
        <v>18</v>
      </c>
      <c r="C81" s="55"/>
    </row>
    <row r="82" spans="1:3" ht="16.5" thickBot="1" x14ac:dyDescent="0.3">
      <c r="A82" s="71" t="s">
        <v>291</v>
      </c>
      <c r="B82" s="78">
        <f>B11+B17+B27+B35+B41+B53+B67+B75+B80</f>
        <v>44012281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33"/>
  <sheetViews>
    <sheetView topLeftCell="A226" workbookViewId="0">
      <selection activeCell="C13" sqref="C13"/>
    </sheetView>
  </sheetViews>
  <sheetFormatPr defaultRowHeight="15.75" x14ac:dyDescent="0.25"/>
  <cols>
    <col min="1" max="1" width="56.5703125" style="20" bestFit="1" customWidth="1"/>
    <col min="2" max="2" width="14" style="74" bestFit="1" customWidth="1"/>
    <col min="3" max="3" width="22.28515625" style="20" bestFit="1" customWidth="1"/>
    <col min="4" max="16384" width="9.140625" style="20"/>
  </cols>
  <sheetData>
    <row r="1" spans="1:3" x14ac:dyDescent="0.25">
      <c r="A1" s="22" t="s">
        <v>0</v>
      </c>
    </row>
    <row r="2" spans="1:3" x14ac:dyDescent="0.25">
      <c r="A2" s="22" t="s">
        <v>265</v>
      </c>
    </row>
    <row r="3" spans="1:3" x14ac:dyDescent="0.25">
      <c r="A3" s="22" t="s">
        <v>315</v>
      </c>
    </row>
    <row r="4" spans="1:3" x14ac:dyDescent="0.25">
      <c r="A4" s="23"/>
    </row>
    <row r="5" spans="1:3" x14ac:dyDescent="0.25">
      <c r="A5" s="23" t="s">
        <v>266</v>
      </c>
    </row>
    <row r="6" spans="1:3" s="24" customFormat="1" x14ac:dyDescent="0.25">
      <c r="B6" s="74"/>
    </row>
    <row r="7" spans="1:3" x14ac:dyDescent="0.25">
      <c r="A7" s="27" t="s">
        <v>28</v>
      </c>
      <c r="B7" s="80"/>
      <c r="C7" s="21"/>
    </row>
    <row r="8" spans="1:3" x14ac:dyDescent="0.25">
      <c r="A8" s="20" t="s">
        <v>49</v>
      </c>
      <c r="B8" s="75">
        <v>93000</v>
      </c>
    </row>
    <row r="9" spans="1:3" x14ac:dyDescent="0.25">
      <c r="A9" s="20" t="s">
        <v>50</v>
      </c>
      <c r="B9" s="76">
        <v>3004602</v>
      </c>
    </row>
    <row r="10" spans="1:3" x14ac:dyDescent="0.25">
      <c r="A10" s="20" t="s">
        <v>51</v>
      </c>
      <c r="B10" s="76">
        <v>7040021</v>
      </c>
    </row>
    <row r="11" spans="1:3" x14ac:dyDescent="0.25">
      <c r="A11" s="20" t="s">
        <v>52</v>
      </c>
      <c r="B11" s="76">
        <v>43658</v>
      </c>
    </row>
    <row r="12" spans="1:3" x14ac:dyDescent="0.25">
      <c r="A12" s="20" t="s">
        <v>53</v>
      </c>
      <c r="B12" s="76">
        <v>41235</v>
      </c>
    </row>
    <row r="13" spans="1:3" x14ac:dyDescent="0.25">
      <c r="A13" s="20" t="s">
        <v>54</v>
      </c>
      <c r="B13" s="76">
        <v>607500</v>
      </c>
    </row>
    <row r="14" spans="1:3" x14ac:dyDescent="0.25">
      <c r="A14" s="20" t="s">
        <v>55</v>
      </c>
      <c r="B14" s="76">
        <v>44742</v>
      </c>
    </row>
    <row r="15" spans="1:3" x14ac:dyDescent="0.25">
      <c r="A15" s="20" t="s">
        <v>56</v>
      </c>
      <c r="B15" s="76">
        <v>5000</v>
      </c>
    </row>
    <row r="16" spans="1:3" x14ac:dyDescent="0.25">
      <c r="A16" s="20" t="s">
        <v>57</v>
      </c>
      <c r="B16" s="76">
        <v>63000</v>
      </c>
    </row>
    <row r="17" spans="1:3" s="54" customFormat="1" x14ac:dyDescent="0.25">
      <c r="A17" s="54" t="s">
        <v>292</v>
      </c>
      <c r="B17" s="76">
        <v>5000</v>
      </c>
    </row>
    <row r="18" spans="1:3" s="54" customFormat="1" x14ac:dyDescent="0.25">
      <c r="A18" s="54" t="s">
        <v>305</v>
      </c>
      <c r="B18" s="76">
        <v>5000</v>
      </c>
    </row>
    <row r="19" spans="1:3" x14ac:dyDescent="0.25">
      <c r="A19" s="20" t="s">
        <v>58</v>
      </c>
      <c r="B19" s="76">
        <v>8900</v>
      </c>
    </row>
    <row r="20" spans="1:3" x14ac:dyDescent="0.25">
      <c r="A20" s="20" t="s">
        <v>59</v>
      </c>
      <c r="B20" s="76">
        <v>274453</v>
      </c>
    </row>
    <row r="21" spans="1:3" x14ac:dyDescent="0.25">
      <c r="A21" s="20" t="s">
        <v>60</v>
      </c>
      <c r="B21" s="76">
        <v>1484422</v>
      </c>
    </row>
    <row r="22" spans="1:3" x14ac:dyDescent="0.25">
      <c r="A22" s="20" t="s">
        <v>61</v>
      </c>
      <c r="B22" s="76">
        <v>1745909</v>
      </c>
    </row>
    <row r="23" spans="1:3" x14ac:dyDescent="0.25">
      <c r="A23" s="20" t="s">
        <v>62</v>
      </c>
      <c r="B23" s="76">
        <v>181263</v>
      </c>
    </row>
    <row r="24" spans="1:3" x14ac:dyDescent="0.25">
      <c r="A24" s="20" t="s">
        <v>63</v>
      </c>
      <c r="B24" s="76">
        <v>43820</v>
      </c>
    </row>
    <row r="25" spans="1:3" x14ac:dyDescent="0.25">
      <c r="A25" s="20" t="s">
        <v>64</v>
      </c>
      <c r="B25" s="76">
        <v>73697</v>
      </c>
    </row>
    <row r="26" spans="1:3" x14ac:dyDescent="0.25">
      <c r="A26" s="20" t="s">
        <v>65</v>
      </c>
      <c r="B26" s="76">
        <v>152170</v>
      </c>
    </row>
    <row r="27" spans="1:3" x14ac:dyDescent="0.25">
      <c r="A27" s="20" t="s">
        <v>66</v>
      </c>
      <c r="B27" s="76">
        <v>30000</v>
      </c>
    </row>
    <row r="28" spans="1:3" x14ac:dyDescent="0.25">
      <c r="A28" s="20" t="s">
        <v>267</v>
      </c>
      <c r="B28" s="76">
        <v>769324</v>
      </c>
    </row>
    <row r="29" spans="1:3" s="25" customFormat="1" x14ac:dyDescent="0.25">
      <c r="A29" s="28" t="s">
        <v>268</v>
      </c>
      <c r="B29" s="81">
        <f>SUM(B8:B28)</f>
        <v>15716716</v>
      </c>
      <c r="C29" s="26"/>
    </row>
    <row r="30" spans="1:3" s="25" customFormat="1" x14ac:dyDescent="0.25">
      <c r="B30" s="74"/>
      <c r="C30" s="26"/>
    </row>
    <row r="31" spans="1:3" x14ac:dyDescent="0.25">
      <c r="A31" s="29" t="s">
        <v>29</v>
      </c>
      <c r="B31" s="80"/>
      <c r="C31" s="21"/>
    </row>
    <row r="32" spans="1:3" x14ac:dyDescent="0.25">
      <c r="A32" s="20" t="s">
        <v>67</v>
      </c>
      <c r="B32" s="76">
        <v>59250</v>
      </c>
    </row>
    <row r="33" spans="1:2" x14ac:dyDescent="0.25">
      <c r="A33" s="20" t="s">
        <v>68</v>
      </c>
      <c r="B33" s="76">
        <v>24245</v>
      </c>
    </row>
    <row r="34" spans="1:2" x14ac:dyDescent="0.25">
      <c r="A34" s="20" t="s">
        <v>69</v>
      </c>
      <c r="B34" s="76">
        <v>4000</v>
      </c>
    </row>
    <row r="35" spans="1:2" x14ac:dyDescent="0.25">
      <c r="A35" s="20" t="s">
        <v>70</v>
      </c>
      <c r="B35" s="76">
        <v>243200</v>
      </c>
    </row>
    <row r="36" spans="1:2" x14ac:dyDescent="0.25">
      <c r="A36" s="20" t="s">
        <v>71</v>
      </c>
      <c r="B36" s="76">
        <v>80000</v>
      </c>
    </row>
    <row r="37" spans="1:2" x14ac:dyDescent="0.25">
      <c r="A37" s="20" t="s">
        <v>72</v>
      </c>
      <c r="B37" s="76">
        <v>20000</v>
      </c>
    </row>
    <row r="38" spans="1:2" x14ac:dyDescent="0.25">
      <c r="A38" s="20" t="s">
        <v>73</v>
      </c>
      <c r="B38" s="76">
        <v>45500</v>
      </c>
    </row>
    <row r="39" spans="1:2" x14ac:dyDescent="0.25">
      <c r="A39" s="20" t="s">
        <v>74</v>
      </c>
      <c r="B39" s="76">
        <v>10000</v>
      </c>
    </row>
    <row r="40" spans="1:2" s="54" customFormat="1" x14ac:dyDescent="0.25">
      <c r="A40" s="54" t="s">
        <v>75</v>
      </c>
      <c r="B40" s="76">
        <v>16500</v>
      </c>
    </row>
    <row r="41" spans="1:2" x14ac:dyDescent="0.25">
      <c r="A41" s="20" t="s">
        <v>293</v>
      </c>
      <c r="B41" s="76">
        <v>600</v>
      </c>
    </row>
    <row r="42" spans="1:2" x14ac:dyDescent="0.25">
      <c r="A42" s="20" t="s">
        <v>76</v>
      </c>
      <c r="B42" s="76">
        <v>27150</v>
      </c>
    </row>
    <row r="43" spans="1:2" x14ac:dyDescent="0.25">
      <c r="A43" s="20" t="s">
        <v>77</v>
      </c>
      <c r="B43" s="76">
        <v>4000</v>
      </c>
    </row>
    <row r="44" spans="1:2" x14ac:dyDescent="0.25">
      <c r="A44" s="20" t="s">
        <v>78</v>
      </c>
      <c r="B44" s="76">
        <v>6784</v>
      </c>
    </row>
    <row r="45" spans="1:2" s="54" customFormat="1" x14ac:dyDescent="0.25">
      <c r="A45" s="54" t="s">
        <v>294</v>
      </c>
      <c r="B45" s="76">
        <v>500</v>
      </c>
    </row>
    <row r="46" spans="1:2" x14ac:dyDescent="0.25">
      <c r="A46" s="20" t="s">
        <v>79</v>
      </c>
      <c r="B46" s="76">
        <v>44490</v>
      </c>
    </row>
    <row r="47" spans="1:2" x14ac:dyDescent="0.25">
      <c r="A47" s="20" t="s">
        <v>80</v>
      </c>
      <c r="B47" s="76">
        <v>5350</v>
      </c>
    </row>
    <row r="48" spans="1:2" x14ac:dyDescent="0.25">
      <c r="A48" s="20" t="s">
        <v>81</v>
      </c>
      <c r="B48" s="76">
        <v>1500</v>
      </c>
    </row>
    <row r="49" spans="1:2" x14ac:dyDescent="0.25">
      <c r="A49" s="20" t="s">
        <v>82</v>
      </c>
      <c r="B49" s="76">
        <v>5750</v>
      </c>
    </row>
    <row r="50" spans="1:2" x14ac:dyDescent="0.25">
      <c r="A50" s="20" t="s">
        <v>83</v>
      </c>
      <c r="B50" s="76">
        <v>2000</v>
      </c>
    </row>
    <row r="51" spans="1:2" x14ac:dyDescent="0.25">
      <c r="A51" s="20" t="s">
        <v>84</v>
      </c>
      <c r="B51" s="76">
        <v>2000</v>
      </c>
    </row>
    <row r="52" spans="1:2" x14ac:dyDescent="0.25">
      <c r="A52" s="20" t="s">
        <v>85</v>
      </c>
      <c r="B52" s="76">
        <v>3000</v>
      </c>
    </row>
    <row r="53" spans="1:2" x14ac:dyDescent="0.25">
      <c r="A53" s="20" t="s">
        <v>86</v>
      </c>
      <c r="B53" s="76">
        <v>2000</v>
      </c>
    </row>
    <row r="54" spans="1:2" s="54" customFormat="1" x14ac:dyDescent="0.25">
      <c r="A54" s="54" t="s">
        <v>295</v>
      </c>
      <c r="B54" s="76">
        <v>600</v>
      </c>
    </row>
    <row r="55" spans="1:2" x14ac:dyDescent="0.25">
      <c r="A55" s="20" t="s">
        <v>87</v>
      </c>
      <c r="B55" s="76">
        <v>14000</v>
      </c>
    </row>
    <row r="56" spans="1:2" x14ac:dyDescent="0.25">
      <c r="A56" s="20" t="s">
        <v>88</v>
      </c>
      <c r="B56" s="76">
        <v>2000</v>
      </c>
    </row>
    <row r="57" spans="1:2" x14ac:dyDescent="0.25">
      <c r="A57" s="20" t="s">
        <v>89</v>
      </c>
      <c r="B57" s="76">
        <v>2700</v>
      </c>
    </row>
    <row r="58" spans="1:2" x14ac:dyDescent="0.25">
      <c r="A58" s="20" t="s">
        <v>90</v>
      </c>
      <c r="B58" s="76">
        <v>1000</v>
      </c>
    </row>
    <row r="59" spans="1:2" x14ac:dyDescent="0.25">
      <c r="A59" s="20" t="s">
        <v>91</v>
      </c>
      <c r="B59" s="74">
        <v>1200</v>
      </c>
    </row>
    <row r="60" spans="1:2" x14ac:dyDescent="0.25">
      <c r="A60" s="20" t="s">
        <v>92</v>
      </c>
      <c r="B60" s="74">
        <v>1200</v>
      </c>
    </row>
    <row r="61" spans="1:2" x14ac:dyDescent="0.25">
      <c r="A61" s="20" t="s">
        <v>93</v>
      </c>
      <c r="B61" s="74">
        <v>1200</v>
      </c>
    </row>
    <row r="62" spans="1:2" s="54" customFormat="1" x14ac:dyDescent="0.25">
      <c r="A62" s="54" t="s">
        <v>296</v>
      </c>
      <c r="B62" s="74">
        <v>300</v>
      </c>
    </row>
    <row r="63" spans="1:2" x14ac:dyDescent="0.25">
      <c r="A63" s="20" t="s">
        <v>94</v>
      </c>
      <c r="B63" s="76">
        <v>56600</v>
      </c>
    </row>
    <row r="64" spans="1:2" x14ac:dyDescent="0.25">
      <c r="A64" s="20" t="s">
        <v>95</v>
      </c>
      <c r="B64" s="76">
        <v>4500</v>
      </c>
    </row>
    <row r="65" spans="1:2" x14ac:dyDescent="0.25">
      <c r="A65" s="20" t="s">
        <v>96</v>
      </c>
      <c r="B65" s="76">
        <v>1500</v>
      </c>
    </row>
    <row r="66" spans="1:2" x14ac:dyDescent="0.25">
      <c r="A66" s="20" t="s">
        <v>97</v>
      </c>
      <c r="B66" s="76">
        <v>37800</v>
      </c>
    </row>
    <row r="67" spans="1:2" x14ac:dyDescent="0.25">
      <c r="A67" s="20" t="s">
        <v>98</v>
      </c>
      <c r="B67" s="74">
        <v>12500</v>
      </c>
    </row>
    <row r="68" spans="1:2" x14ac:dyDescent="0.25">
      <c r="A68" s="20" t="s">
        <v>99</v>
      </c>
      <c r="B68" s="76">
        <v>6650</v>
      </c>
    </row>
    <row r="69" spans="1:2" x14ac:dyDescent="0.25">
      <c r="A69" s="20" t="s">
        <v>100</v>
      </c>
      <c r="B69" s="76">
        <v>117703</v>
      </c>
    </row>
    <row r="70" spans="1:2" s="54" customFormat="1" x14ac:dyDescent="0.25">
      <c r="A70" s="54" t="s">
        <v>297</v>
      </c>
      <c r="B70" s="76">
        <v>159924</v>
      </c>
    </row>
    <row r="71" spans="1:2" x14ac:dyDescent="0.25">
      <c r="A71" s="20" t="s">
        <v>101</v>
      </c>
      <c r="B71" s="76">
        <v>6000</v>
      </c>
    </row>
    <row r="72" spans="1:2" x14ac:dyDescent="0.25">
      <c r="A72" s="20" t="s">
        <v>102</v>
      </c>
      <c r="B72" s="76">
        <v>105339</v>
      </c>
    </row>
    <row r="73" spans="1:2" s="54" customFormat="1" x14ac:dyDescent="0.25">
      <c r="A73" s="54" t="s">
        <v>298</v>
      </c>
      <c r="B73" s="76">
        <v>13183</v>
      </c>
    </row>
    <row r="74" spans="1:2" s="54" customFormat="1" x14ac:dyDescent="0.25">
      <c r="A74" s="54" t="s">
        <v>299</v>
      </c>
      <c r="B74" s="76">
        <v>400</v>
      </c>
    </row>
    <row r="75" spans="1:2" x14ac:dyDescent="0.25">
      <c r="A75" s="20" t="s">
        <v>103</v>
      </c>
      <c r="B75" s="76">
        <v>1000</v>
      </c>
    </row>
    <row r="76" spans="1:2" x14ac:dyDescent="0.25">
      <c r="A76" s="20" t="s">
        <v>104</v>
      </c>
      <c r="B76" s="76">
        <v>2500</v>
      </c>
    </row>
    <row r="77" spans="1:2" x14ac:dyDescent="0.25">
      <c r="A77" s="20" t="s">
        <v>105</v>
      </c>
      <c r="B77" s="76">
        <v>2000</v>
      </c>
    </row>
    <row r="78" spans="1:2" s="54" customFormat="1" x14ac:dyDescent="0.25">
      <c r="A78" s="54" t="s">
        <v>306</v>
      </c>
      <c r="B78" s="76">
        <v>3000</v>
      </c>
    </row>
    <row r="79" spans="1:2" x14ac:dyDescent="0.25">
      <c r="A79" s="20" t="s">
        <v>106</v>
      </c>
      <c r="B79" s="76">
        <v>7300</v>
      </c>
    </row>
    <row r="80" spans="1:2" x14ac:dyDescent="0.25">
      <c r="A80" s="20" t="s">
        <v>107</v>
      </c>
      <c r="B80" s="76">
        <v>46897</v>
      </c>
    </row>
    <row r="81" spans="1:3" s="25" customFormat="1" x14ac:dyDescent="0.25">
      <c r="A81" s="30" t="s">
        <v>269</v>
      </c>
      <c r="B81" s="81">
        <f>SUM(B32:B80)</f>
        <v>1216815</v>
      </c>
      <c r="C81" s="26"/>
    </row>
    <row r="82" spans="1:3" s="25" customFormat="1" x14ac:dyDescent="0.25">
      <c r="B82" s="74"/>
      <c r="C82" s="26"/>
    </row>
    <row r="83" spans="1:3" x14ac:dyDescent="0.25">
      <c r="A83" s="31" t="s">
        <v>30</v>
      </c>
      <c r="B83" s="80"/>
      <c r="C83" s="21"/>
    </row>
    <row r="84" spans="1:3" x14ac:dyDescent="0.25">
      <c r="A84" s="20" t="s">
        <v>108</v>
      </c>
      <c r="B84" s="76">
        <v>30000</v>
      </c>
    </row>
    <row r="85" spans="1:3" x14ac:dyDescent="0.25">
      <c r="A85" s="20" t="s">
        <v>109</v>
      </c>
      <c r="B85" s="76">
        <v>35000</v>
      </c>
    </row>
    <row r="86" spans="1:3" s="25" customFormat="1" x14ac:dyDescent="0.25">
      <c r="A86" s="32" t="s">
        <v>270</v>
      </c>
      <c r="B86" s="81">
        <f>SUM(B84:B85)</f>
        <v>65000</v>
      </c>
      <c r="C86" s="26"/>
    </row>
    <row r="87" spans="1:3" s="25" customFormat="1" x14ac:dyDescent="0.25">
      <c r="B87" s="74"/>
      <c r="C87" s="26"/>
    </row>
    <row r="88" spans="1:3" x14ac:dyDescent="0.25">
      <c r="A88" s="33" t="s">
        <v>31</v>
      </c>
      <c r="B88" s="80"/>
      <c r="C88" s="21"/>
    </row>
    <row r="89" spans="1:3" x14ac:dyDescent="0.25">
      <c r="A89" s="20" t="s">
        <v>110</v>
      </c>
      <c r="B89" s="76">
        <v>1000</v>
      </c>
    </row>
    <row r="90" spans="1:3" s="25" customFormat="1" x14ac:dyDescent="0.25">
      <c r="A90" s="34" t="s">
        <v>271</v>
      </c>
      <c r="B90" s="81">
        <f>SUM(B89)</f>
        <v>1000</v>
      </c>
      <c r="C90" s="26"/>
    </row>
    <row r="91" spans="1:3" s="25" customFormat="1" x14ac:dyDescent="0.25">
      <c r="B91" s="74"/>
      <c r="C91" s="26"/>
    </row>
    <row r="92" spans="1:3" x14ac:dyDescent="0.25">
      <c r="A92" s="35" t="s">
        <v>32</v>
      </c>
      <c r="B92" s="80"/>
      <c r="C92" s="21"/>
    </row>
    <row r="93" spans="1:3" x14ac:dyDescent="0.25">
      <c r="A93" s="20" t="s">
        <v>300</v>
      </c>
      <c r="B93" s="76">
        <v>92711</v>
      </c>
    </row>
    <row r="94" spans="1:3" x14ac:dyDescent="0.25">
      <c r="A94" s="20" t="s">
        <v>111</v>
      </c>
      <c r="B94" s="76">
        <v>28615</v>
      </c>
    </row>
    <row r="95" spans="1:3" x14ac:dyDescent="0.25">
      <c r="A95" s="20" t="s">
        <v>112</v>
      </c>
      <c r="B95" s="76">
        <v>178645</v>
      </c>
    </row>
    <row r="96" spans="1:3" x14ac:dyDescent="0.25">
      <c r="A96" s="20" t="s">
        <v>113</v>
      </c>
      <c r="B96" s="76">
        <v>177063</v>
      </c>
    </row>
    <row r="97" spans="1:2" x14ac:dyDescent="0.25">
      <c r="A97" s="20" t="s">
        <v>114</v>
      </c>
      <c r="B97" s="76">
        <v>848333</v>
      </c>
    </row>
    <row r="98" spans="1:2" x14ac:dyDescent="0.25">
      <c r="A98" s="20" t="s">
        <v>115</v>
      </c>
      <c r="B98" s="76">
        <v>53250</v>
      </c>
    </row>
    <row r="99" spans="1:2" x14ac:dyDescent="0.25">
      <c r="A99" s="20" t="s">
        <v>116</v>
      </c>
      <c r="B99" s="76">
        <v>51000</v>
      </c>
    </row>
    <row r="100" spans="1:2" x14ac:dyDescent="0.25">
      <c r="A100" s="20" t="s">
        <v>117</v>
      </c>
      <c r="B100" s="76">
        <v>111185</v>
      </c>
    </row>
    <row r="101" spans="1:2" x14ac:dyDescent="0.25">
      <c r="A101" s="20" t="s">
        <v>118</v>
      </c>
      <c r="B101" s="76">
        <v>44000</v>
      </c>
    </row>
    <row r="102" spans="1:2" x14ac:dyDescent="0.25">
      <c r="A102" s="20" t="s">
        <v>119</v>
      </c>
      <c r="B102" s="76">
        <v>45000</v>
      </c>
    </row>
    <row r="103" spans="1:2" x14ac:dyDescent="0.25">
      <c r="A103" s="20" t="s">
        <v>120</v>
      </c>
      <c r="B103" s="76">
        <v>28000</v>
      </c>
    </row>
    <row r="104" spans="1:2" x14ac:dyDescent="0.25">
      <c r="A104" s="20" t="s">
        <v>121</v>
      </c>
      <c r="B104" s="76">
        <v>18000</v>
      </c>
    </row>
    <row r="105" spans="1:2" x14ac:dyDescent="0.25">
      <c r="A105" s="20" t="s">
        <v>122</v>
      </c>
      <c r="B105" s="76">
        <v>2270</v>
      </c>
    </row>
    <row r="106" spans="1:2" x14ac:dyDescent="0.25">
      <c r="A106" s="20" t="s">
        <v>123</v>
      </c>
      <c r="B106" s="76">
        <v>15000</v>
      </c>
    </row>
    <row r="107" spans="1:2" s="54" customFormat="1" x14ac:dyDescent="0.25">
      <c r="A107" s="54" t="s">
        <v>301</v>
      </c>
      <c r="B107" s="76">
        <v>7000</v>
      </c>
    </row>
    <row r="108" spans="1:2" x14ac:dyDescent="0.25">
      <c r="A108" s="20" t="s">
        <v>124</v>
      </c>
      <c r="B108" s="76">
        <v>21280</v>
      </c>
    </row>
    <row r="109" spans="1:2" x14ac:dyDescent="0.25">
      <c r="A109" s="20" t="s">
        <v>125</v>
      </c>
      <c r="B109" s="76">
        <v>1000</v>
      </c>
    </row>
    <row r="110" spans="1:2" x14ac:dyDescent="0.25">
      <c r="A110" s="20" t="s">
        <v>126</v>
      </c>
      <c r="B110" s="76">
        <v>30000</v>
      </c>
    </row>
    <row r="111" spans="1:2" x14ac:dyDescent="0.25">
      <c r="A111" s="20" t="s">
        <v>127</v>
      </c>
      <c r="B111" s="76">
        <v>13500</v>
      </c>
    </row>
    <row r="112" spans="1:2" x14ac:dyDescent="0.25">
      <c r="A112" s="20" t="s">
        <v>128</v>
      </c>
      <c r="B112" s="76">
        <v>15000</v>
      </c>
    </row>
    <row r="113" spans="1:3" s="25" customFormat="1" x14ac:dyDescent="0.25">
      <c r="A113" s="36" t="s">
        <v>272</v>
      </c>
      <c r="B113" s="81">
        <f>SUM(B93:B112)</f>
        <v>1780852</v>
      </c>
      <c r="C113" s="26"/>
    </row>
    <row r="114" spans="1:3" s="25" customFormat="1" x14ac:dyDescent="0.25">
      <c r="B114" s="74"/>
      <c r="C114" s="26"/>
    </row>
    <row r="115" spans="1:3" x14ac:dyDescent="0.25">
      <c r="A115" s="37" t="s">
        <v>33</v>
      </c>
      <c r="B115" s="80"/>
      <c r="C115" s="21"/>
    </row>
    <row r="116" spans="1:3" x14ac:dyDescent="0.25">
      <c r="A116" s="20" t="s">
        <v>129</v>
      </c>
      <c r="B116" s="76">
        <v>208194</v>
      </c>
    </row>
    <row r="117" spans="1:3" x14ac:dyDescent="0.25">
      <c r="A117" s="20" t="s">
        <v>130</v>
      </c>
      <c r="B117" s="76">
        <v>104480</v>
      </c>
    </row>
    <row r="118" spans="1:3" x14ac:dyDescent="0.25">
      <c r="A118" s="20" t="s">
        <v>131</v>
      </c>
      <c r="B118" s="76">
        <v>6000</v>
      </c>
    </row>
    <row r="119" spans="1:3" x14ac:dyDescent="0.25">
      <c r="A119" s="20" t="s">
        <v>132</v>
      </c>
      <c r="B119" s="76">
        <v>152460</v>
      </c>
    </row>
    <row r="120" spans="1:3" x14ac:dyDescent="0.25">
      <c r="A120" s="20" t="s">
        <v>133</v>
      </c>
      <c r="B120" s="76">
        <v>152596</v>
      </c>
    </row>
    <row r="121" spans="1:3" s="54" customFormat="1" x14ac:dyDescent="0.25">
      <c r="A121" s="54" t="s">
        <v>302</v>
      </c>
      <c r="B121" s="76">
        <v>2000</v>
      </c>
    </row>
    <row r="122" spans="1:3" x14ac:dyDescent="0.25">
      <c r="A122" s="20" t="s">
        <v>134</v>
      </c>
      <c r="B122" s="76">
        <v>56000</v>
      </c>
    </row>
    <row r="123" spans="1:3" x14ac:dyDescent="0.25">
      <c r="A123" s="20" t="s">
        <v>135</v>
      </c>
      <c r="B123" s="74">
        <v>500</v>
      </c>
    </row>
    <row r="124" spans="1:3" x14ac:dyDescent="0.25">
      <c r="A124" s="20" t="s">
        <v>136</v>
      </c>
      <c r="B124" s="76">
        <v>500500</v>
      </c>
    </row>
    <row r="125" spans="1:3" x14ac:dyDescent="0.25">
      <c r="A125" s="20" t="s">
        <v>137</v>
      </c>
      <c r="B125" s="76">
        <v>3000</v>
      </c>
    </row>
    <row r="126" spans="1:3" x14ac:dyDescent="0.25">
      <c r="A126" s="20" t="s">
        <v>138</v>
      </c>
      <c r="B126" s="76">
        <v>21250</v>
      </c>
    </row>
    <row r="127" spans="1:3" x14ac:dyDescent="0.25">
      <c r="A127" s="20" t="s">
        <v>139</v>
      </c>
      <c r="B127" s="76">
        <v>1584214</v>
      </c>
    </row>
    <row r="128" spans="1:3" s="54" customFormat="1" x14ac:dyDescent="0.25">
      <c r="A128" s="54" t="s">
        <v>307</v>
      </c>
      <c r="B128" s="76">
        <v>62000</v>
      </c>
    </row>
    <row r="129" spans="1:2" x14ac:dyDescent="0.25">
      <c r="A129" s="20" t="s">
        <v>140</v>
      </c>
      <c r="B129" s="76">
        <v>2629000</v>
      </c>
    </row>
    <row r="130" spans="1:2" x14ac:dyDescent="0.25">
      <c r="A130" s="20" t="s">
        <v>141</v>
      </c>
      <c r="B130" s="76">
        <v>63854</v>
      </c>
    </row>
    <row r="131" spans="1:2" s="54" customFormat="1" x14ac:dyDescent="0.25">
      <c r="A131" s="54" t="s">
        <v>303</v>
      </c>
      <c r="B131" s="76">
        <v>50000</v>
      </c>
    </row>
    <row r="132" spans="1:2" x14ac:dyDescent="0.25">
      <c r="A132" s="20" t="s">
        <v>142</v>
      </c>
      <c r="B132" s="76">
        <v>60000</v>
      </c>
    </row>
    <row r="133" spans="1:2" x14ac:dyDescent="0.25">
      <c r="A133" s="20" t="s">
        <v>143</v>
      </c>
      <c r="B133" s="76">
        <v>400000</v>
      </c>
    </row>
    <row r="134" spans="1:2" x14ac:dyDescent="0.25">
      <c r="A134" s="20" t="s">
        <v>144</v>
      </c>
      <c r="B134" s="76">
        <v>150000</v>
      </c>
    </row>
    <row r="135" spans="1:2" x14ac:dyDescent="0.25">
      <c r="A135" s="20" t="s">
        <v>145</v>
      </c>
      <c r="B135" s="76">
        <v>25700</v>
      </c>
    </row>
    <row r="136" spans="1:2" x14ac:dyDescent="0.25">
      <c r="A136" s="20" t="s">
        <v>146</v>
      </c>
      <c r="B136" s="76">
        <v>17920</v>
      </c>
    </row>
    <row r="137" spans="1:2" x14ac:dyDescent="0.25">
      <c r="A137" s="20" t="s">
        <v>147</v>
      </c>
      <c r="B137" s="76">
        <v>213636</v>
      </c>
    </row>
    <row r="138" spans="1:2" x14ac:dyDescent="0.25">
      <c r="A138" s="20" t="s">
        <v>148</v>
      </c>
      <c r="B138" s="76">
        <v>22000</v>
      </c>
    </row>
    <row r="139" spans="1:2" x14ac:dyDescent="0.25">
      <c r="A139" s="54" t="s">
        <v>149</v>
      </c>
      <c r="B139" s="76">
        <v>4000</v>
      </c>
    </row>
    <row r="140" spans="1:2" x14ac:dyDescent="0.25">
      <c r="A140" s="54" t="s">
        <v>150</v>
      </c>
      <c r="B140" s="76">
        <v>7500</v>
      </c>
    </row>
    <row r="141" spans="1:2" x14ac:dyDescent="0.25">
      <c r="A141" s="54" t="s">
        <v>151</v>
      </c>
      <c r="B141" s="76">
        <v>4000</v>
      </c>
    </row>
    <row r="142" spans="1:2" x14ac:dyDescent="0.25">
      <c r="A142" s="54" t="s">
        <v>152</v>
      </c>
      <c r="B142" s="76">
        <v>4000</v>
      </c>
    </row>
    <row r="143" spans="1:2" x14ac:dyDescent="0.25">
      <c r="A143" s="54" t="s">
        <v>153</v>
      </c>
      <c r="B143" s="76">
        <v>6000</v>
      </c>
    </row>
    <row r="144" spans="1:2" x14ac:dyDescent="0.25">
      <c r="A144" s="20" t="s">
        <v>308</v>
      </c>
      <c r="B144" s="76">
        <v>4000</v>
      </c>
    </row>
    <row r="145" spans="1:3" x14ac:dyDescent="0.25">
      <c r="A145" s="20" t="s">
        <v>154</v>
      </c>
      <c r="B145" s="76">
        <v>124064</v>
      </c>
    </row>
    <row r="146" spans="1:3" x14ac:dyDescent="0.25">
      <c r="A146" s="20" t="s">
        <v>155</v>
      </c>
      <c r="B146" s="76">
        <v>70000</v>
      </c>
    </row>
    <row r="147" spans="1:3" x14ac:dyDescent="0.25">
      <c r="A147" s="20" t="s">
        <v>156</v>
      </c>
      <c r="B147" s="76">
        <v>15000</v>
      </c>
    </row>
    <row r="148" spans="1:3" x14ac:dyDescent="0.25">
      <c r="A148" s="20" t="s">
        <v>157</v>
      </c>
      <c r="B148" s="76">
        <v>13800</v>
      </c>
    </row>
    <row r="149" spans="1:3" x14ac:dyDescent="0.25">
      <c r="A149" s="20" t="s">
        <v>158</v>
      </c>
      <c r="B149" s="76">
        <v>115000</v>
      </c>
    </row>
    <row r="150" spans="1:3" x14ac:dyDescent="0.25">
      <c r="A150" s="20" t="s">
        <v>159</v>
      </c>
      <c r="B150" s="76">
        <v>372683</v>
      </c>
    </row>
    <row r="151" spans="1:3" x14ac:dyDescent="0.25">
      <c r="A151" s="20" t="s">
        <v>160</v>
      </c>
      <c r="B151" s="76">
        <v>1000</v>
      </c>
    </row>
    <row r="152" spans="1:3" x14ac:dyDescent="0.25">
      <c r="A152" s="20" t="s">
        <v>161</v>
      </c>
      <c r="B152" s="76">
        <v>7000</v>
      </c>
    </row>
    <row r="153" spans="1:3" x14ac:dyDescent="0.25">
      <c r="A153" s="20" t="s">
        <v>162</v>
      </c>
      <c r="B153" s="76">
        <v>563500</v>
      </c>
    </row>
    <row r="154" spans="1:3" x14ac:dyDescent="0.25">
      <c r="A154" s="20" t="s">
        <v>163</v>
      </c>
      <c r="B154" s="76">
        <v>348288</v>
      </c>
    </row>
    <row r="155" spans="1:3" s="25" customFormat="1" x14ac:dyDescent="0.25">
      <c r="A155" s="38" t="s">
        <v>273</v>
      </c>
      <c r="B155" s="81">
        <f>SUM(B116:B154)</f>
        <v>8145139</v>
      </c>
      <c r="C155" s="26"/>
    </row>
    <row r="156" spans="1:3" s="25" customFormat="1" x14ac:dyDescent="0.25">
      <c r="B156" s="74"/>
      <c r="C156" s="26"/>
    </row>
    <row r="157" spans="1:3" x14ac:dyDescent="0.25">
      <c r="A157" s="39" t="s">
        <v>34</v>
      </c>
      <c r="B157" s="80"/>
      <c r="C157" s="21"/>
    </row>
    <row r="158" spans="1:3" x14ac:dyDescent="0.25">
      <c r="A158" s="20" t="s">
        <v>164</v>
      </c>
      <c r="B158" s="76">
        <v>2060000</v>
      </c>
    </row>
    <row r="159" spans="1:3" x14ac:dyDescent="0.25">
      <c r="A159" s="20" t="s">
        <v>165</v>
      </c>
      <c r="B159" s="76">
        <v>745008</v>
      </c>
    </row>
    <row r="160" spans="1:3" x14ac:dyDescent="0.25">
      <c r="A160" s="20" t="s">
        <v>166</v>
      </c>
      <c r="B160" s="76">
        <v>5000</v>
      </c>
    </row>
    <row r="161" spans="1:3" s="25" customFormat="1" x14ac:dyDescent="0.25">
      <c r="A161" s="40" t="s">
        <v>274</v>
      </c>
      <c r="B161" s="81">
        <f>SUM(B158:B160)</f>
        <v>2810008</v>
      </c>
      <c r="C161" s="26"/>
    </row>
    <row r="162" spans="1:3" s="25" customFormat="1" x14ac:dyDescent="0.25">
      <c r="B162" s="74"/>
      <c r="C162" s="26"/>
    </row>
    <row r="163" spans="1:3" x14ac:dyDescent="0.25">
      <c r="A163" s="41" t="s">
        <v>35</v>
      </c>
      <c r="B163" s="80"/>
      <c r="C163" s="21"/>
    </row>
    <row r="164" spans="1:3" x14ac:dyDescent="0.25">
      <c r="A164" s="20" t="s">
        <v>167</v>
      </c>
      <c r="B164" s="76">
        <v>154877</v>
      </c>
    </row>
    <row r="165" spans="1:3" s="54" customFormat="1" x14ac:dyDescent="0.25">
      <c r="A165" s="54" t="s">
        <v>304</v>
      </c>
      <c r="B165" s="76">
        <v>30000</v>
      </c>
    </row>
    <row r="166" spans="1:3" s="54" customFormat="1" x14ac:dyDescent="0.25">
      <c r="A166" s="54" t="s">
        <v>309</v>
      </c>
      <c r="B166" s="76">
        <v>8659</v>
      </c>
    </row>
    <row r="167" spans="1:3" s="54" customFormat="1" x14ac:dyDescent="0.25">
      <c r="A167" s="54" t="s">
        <v>168</v>
      </c>
      <c r="B167" s="76">
        <v>90818</v>
      </c>
    </row>
    <row r="168" spans="1:3" s="54" customFormat="1" x14ac:dyDescent="0.25">
      <c r="A168" s="54" t="s">
        <v>310</v>
      </c>
      <c r="B168" s="76">
        <v>0</v>
      </c>
    </row>
    <row r="169" spans="1:3" x14ac:dyDescent="0.25">
      <c r="A169" s="20" t="s">
        <v>169</v>
      </c>
      <c r="B169" s="76">
        <v>284826</v>
      </c>
    </row>
    <row r="170" spans="1:3" x14ac:dyDescent="0.25">
      <c r="A170" s="20" t="s">
        <v>311</v>
      </c>
      <c r="B170" s="76">
        <v>0</v>
      </c>
    </row>
    <row r="171" spans="1:3" s="25" customFormat="1" x14ac:dyDescent="0.25">
      <c r="A171" s="42" t="s">
        <v>275</v>
      </c>
      <c r="B171" s="81">
        <f>SUM(B164:B170)</f>
        <v>569180</v>
      </c>
    </row>
    <row r="172" spans="1:3" s="25" customFormat="1" x14ac:dyDescent="0.25">
      <c r="B172" s="74"/>
    </row>
    <row r="173" spans="1:3" x14ac:dyDescent="0.25">
      <c r="A173" s="43" t="s">
        <v>36</v>
      </c>
      <c r="B173" s="80"/>
      <c r="C173" s="21"/>
    </row>
    <row r="174" spans="1:3" x14ac:dyDescent="0.25">
      <c r="A174" s="20" t="s">
        <v>170</v>
      </c>
      <c r="B174" s="76">
        <v>100000</v>
      </c>
    </row>
    <row r="175" spans="1:3" x14ac:dyDescent="0.25">
      <c r="A175" s="20" t="s">
        <v>171</v>
      </c>
      <c r="B175" s="76">
        <v>12000</v>
      </c>
    </row>
    <row r="176" spans="1:3" x14ac:dyDescent="0.25">
      <c r="A176" s="20" t="s">
        <v>172</v>
      </c>
      <c r="B176" s="76">
        <v>12000</v>
      </c>
    </row>
    <row r="177" spans="1:3" x14ac:dyDescent="0.25">
      <c r="A177" s="20" t="s">
        <v>173</v>
      </c>
      <c r="B177" s="76">
        <v>709038</v>
      </c>
    </row>
    <row r="178" spans="1:3" x14ac:dyDescent="0.25">
      <c r="A178" s="20" t="s">
        <v>174</v>
      </c>
      <c r="B178" s="76">
        <v>100000</v>
      </c>
    </row>
    <row r="179" spans="1:3" x14ac:dyDescent="0.25">
      <c r="A179" s="20" t="s">
        <v>175</v>
      </c>
      <c r="B179" s="76">
        <v>1000</v>
      </c>
    </row>
    <row r="180" spans="1:3" s="25" customFormat="1" x14ac:dyDescent="0.25">
      <c r="A180" s="44" t="s">
        <v>276</v>
      </c>
      <c r="B180" s="81">
        <f>SUM(B174:B179)</f>
        <v>934038</v>
      </c>
      <c r="C180" s="26"/>
    </row>
    <row r="181" spans="1:3" s="25" customFormat="1" x14ac:dyDescent="0.25">
      <c r="B181" s="74"/>
      <c r="C181" s="26"/>
    </row>
    <row r="182" spans="1:3" x14ac:dyDescent="0.25">
      <c r="A182" s="45" t="s">
        <v>37</v>
      </c>
      <c r="B182" s="80"/>
      <c r="C182" s="21"/>
    </row>
    <row r="183" spans="1:3" x14ac:dyDescent="0.25">
      <c r="A183" s="20" t="s">
        <v>176</v>
      </c>
      <c r="B183" s="76">
        <v>48000</v>
      </c>
    </row>
    <row r="184" spans="1:3" x14ac:dyDescent="0.25">
      <c r="A184" s="20" t="s">
        <v>177</v>
      </c>
      <c r="B184" s="76">
        <v>125000</v>
      </c>
    </row>
    <row r="185" spans="1:3" x14ac:dyDescent="0.25">
      <c r="A185" s="20" t="s">
        <v>178</v>
      </c>
      <c r="B185" s="76">
        <v>20850</v>
      </c>
    </row>
    <row r="186" spans="1:3" x14ac:dyDescent="0.25">
      <c r="A186" s="20" t="s">
        <v>179</v>
      </c>
      <c r="B186" s="76">
        <v>29000</v>
      </c>
    </row>
    <row r="187" spans="1:3" x14ac:dyDescent="0.25">
      <c r="A187" s="20" t="s">
        <v>180</v>
      </c>
      <c r="B187" s="76">
        <v>100000</v>
      </c>
    </row>
    <row r="188" spans="1:3" x14ac:dyDescent="0.25">
      <c r="A188" s="20" t="s">
        <v>181</v>
      </c>
      <c r="B188" s="76">
        <v>1000</v>
      </c>
    </row>
    <row r="189" spans="1:3" x14ac:dyDescent="0.25">
      <c r="A189" s="20" t="s">
        <v>182</v>
      </c>
      <c r="B189" s="76">
        <v>64000</v>
      </c>
    </row>
    <row r="190" spans="1:3" x14ac:dyDescent="0.25">
      <c r="A190" s="20" t="s">
        <v>183</v>
      </c>
      <c r="B190" s="76">
        <v>60000</v>
      </c>
    </row>
    <row r="191" spans="1:3" x14ac:dyDescent="0.25">
      <c r="A191" s="20" t="s">
        <v>184</v>
      </c>
      <c r="B191" s="76">
        <v>13000</v>
      </c>
    </row>
    <row r="192" spans="1:3" x14ac:dyDescent="0.25">
      <c r="A192" s="20" t="s">
        <v>185</v>
      </c>
      <c r="B192" s="76">
        <v>125000</v>
      </c>
    </row>
    <row r="193" spans="1:3" x14ac:dyDescent="0.25">
      <c r="A193" s="20" t="s">
        <v>186</v>
      </c>
      <c r="B193" s="76">
        <v>30000</v>
      </c>
    </row>
    <row r="194" spans="1:3" x14ac:dyDescent="0.25">
      <c r="A194" s="20" t="s">
        <v>187</v>
      </c>
      <c r="B194" s="76">
        <v>45000</v>
      </c>
    </row>
    <row r="195" spans="1:3" x14ac:dyDescent="0.25">
      <c r="A195" s="20" t="s">
        <v>188</v>
      </c>
      <c r="B195" s="76">
        <v>45000</v>
      </c>
    </row>
    <row r="196" spans="1:3" x14ac:dyDescent="0.25">
      <c r="A196" s="20" t="s">
        <v>189</v>
      </c>
      <c r="B196" s="76">
        <v>30000</v>
      </c>
    </row>
    <row r="197" spans="1:3" s="54" customFormat="1" x14ac:dyDescent="0.25">
      <c r="A197" s="54" t="s">
        <v>312</v>
      </c>
      <c r="B197" s="76">
        <v>0</v>
      </c>
    </row>
    <row r="198" spans="1:3" s="54" customFormat="1" x14ac:dyDescent="0.25">
      <c r="A198" s="54" t="s">
        <v>313</v>
      </c>
      <c r="B198" s="76">
        <v>0</v>
      </c>
    </row>
    <row r="199" spans="1:3" x14ac:dyDescent="0.25">
      <c r="A199" s="20" t="s">
        <v>190</v>
      </c>
      <c r="B199" s="76">
        <v>45000</v>
      </c>
    </row>
    <row r="200" spans="1:3" x14ac:dyDescent="0.25">
      <c r="A200" s="20" t="s">
        <v>191</v>
      </c>
      <c r="B200" s="76">
        <v>55000</v>
      </c>
    </row>
    <row r="201" spans="1:3" s="54" customFormat="1" x14ac:dyDescent="0.25">
      <c r="A201" s="54" t="s">
        <v>192</v>
      </c>
      <c r="B201" s="76">
        <v>1500</v>
      </c>
    </row>
    <row r="202" spans="1:3" x14ac:dyDescent="0.25">
      <c r="A202" s="20" t="s">
        <v>319</v>
      </c>
      <c r="B202" s="76">
        <v>2000</v>
      </c>
    </row>
    <row r="203" spans="1:3" x14ac:dyDescent="0.25">
      <c r="A203" s="20" t="s">
        <v>193</v>
      </c>
      <c r="B203" s="76">
        <v>120000</v>
      </c>
    </row>
    <row r="204" spans="1:3" s="25" customFormat="1" x14ac:dyDescent="0.25">
      <c r="A204" s="46" t="s">
        <v>277</v>
      </c>
      <c r="B204" s="81">
        <f>SUM(B183:B203)</f>
        <v>959350</v>
      </c>
      <c r="C204" s="26"/>
    </row>
    <row r="205" spans="1:3" s="25" customFormat="1" x14ac:dyDescent="0.25">
      <c r="B205" s="74"/>
      <c r="C205" s="26"/>
    </row>
    <row r="206" spans="1:3" x14ac:dyDescent="0.25">
      <c r="A206" s="72" t="s">
        <v>38</v>
      </c>
      <c r="B206" s="80"/>
      <c r="C206" s="21"/>
    </row>
    <row r="207" spans="1:3" x14ac:dyDescent="0.25">
      <c r="A207" s="20" t="s">
        <v>194</v>
      </c>
      <c r="B207" s="76">
        <v>5000</v>
      </c>
    </row>
    <row r="208" spans="1:3" x14ac:dyDescent="0.25">
      <c r="A208" s="20" t="s">
        <v>195</v>
      </c>
      <c r="B208" s="76">
        <v>30000</v>
      </c>
    </row>
    <row r="209" spans="1:3" s="54" customFormat="1" x14ac:dyDescent="0.25">
      <c r="A209" s="54" t="s">
        <v>320</v>
      </c>
      <c r="B209" s="76">
        <v>10000</v>
      </c>
    </row>
    <row r="210" spans="1:3" x14ac:dyDescent="0.25">
      <c r="A210" s="20" t="s">
        <v>196</v>
      </c>
      <c r="B210" s="76">
        <v>646484</v>
      </c>
    </row>
    <row r="211" spans="1:3" x14ac:dyDescent="0.25">
      <c r="A211" s="20" t="s">
        <v>197</v>
      </c>
      <c r="B211" s="76">
        <v>10000</v>
      </c>
    </row>
    <row r="212" spans="1:3" x14ac:dyDescent="0.25">
      <c r="A212" s="20" t="s">
        <v>198</v>
      </c>
      <c r="B212" s="76">
        <v>19225</v>
      </c>
    </row>
    <row r="213" spans="1:3" s="54" customFormat="1" x14ac:dyDescent="0.25">
      <c r="A213" s="54" t="s">
        <v>199</v>
      </c>
      <c r="B213" s="76">
        <v>1963</v>
      </c>
    </row>
    <row r="214" spans="1:3" s="25" customFormat="1" x14ac:dyDescent="0.25">
      <c r="A214" s="47" t="s">
        <v>278</v>
      </c>
      <c r="B214" s="81">
        <f>SUM(B207:B213)</f>
        <v>722672</v>
      </c>
      <c r="C214" s="26"/>
    </row>
    <row r="215" spans="1:3" s="25" customFormat="1" x14ac:dyDescent="0.25">
      <c r="B215" s="74"/>
      <c r="C215" s="26"/>
    </row>
    <row r="216" spans="1:3" x14ac:dyDescent="0.25">
      <c r="A216" s="48" t="s">
        <v>39</v>
      </c>
      <c r="B216" s="80"/>
      <c r="C216" s="21"/>
    </row>
    <row r="217" spans="1:3" x14ac:dyDescent="0.25">
      <c r="A217" s="20" t="s">
        <v>200</v>
      </c>
      <c r="B217" s="76">
        <v>906738</v>
      </c>
    </row>
    <row r="218" spans="1:3" x14ac:dyDescent="0.25">
      <c r="A218" s="20" t="s">
        <v>201</v>
      </c>
      <c r="B218" s="76">
        <v>505972</v>
      </c>
    </row>
    <row r="219" spans="1:3" s="54" customFormat="1" x14ac:dyDescent="0.25">
      <c r="A219" s="54" t="s">
        <v>202</v>
      </c>
      <c r="B219" s="76">
        <v>181400</v>
      </c>
    </row>
    <row r="220" spans="1:3" s="54" customFormat="1" x14ac:dyDescent="0.25">
      <c r="A220" s="54" t="s">
        <v>314</v>
      </c>
      <c r="B220" s="76">
        <v>50000</v>
      </c>
    </row>
    <row r="221" spans="1:3" s="54" customFormat="1" x14ac:dyDescent="0.25">
      <c r="A221" s="54" t="s">
        <v>203</v>
      </c>
      <c r="B221" s="76">
        <v>143243</v>
      </c>
    </row>
    <row r="222" spans="1:3" s="54" customFormat="1" x14ac:dyDescent="0.25">
      <c r="A222" s="54" t="s">
        <v>204</v>
      </c>
      <c r="B222" s="76">
        <v>225000</v>
      </c>
    </row>
    <row r="223" spans="1:3" x14ac:dyDescent="0.25">
      <c r="A223" s="20" t="s">
        <v>205</v>
      </c>
      <c r="B223" s="76">
        <v>75000</v>
      </c>
    </row>
    <row r="224" spans="1:3" x14ac:dyDescent="0.25">
      <c r="A224" s="20" t="s">
        <v>321</v>
      </c>
      <c r="B224" s="76">
        <v>0</v>
      </c>
    </row>
    <row r="225" spans="1:3" s="25" customFormat="1" x14ac:dyDescent="0.25">
      <c r="A225" s="49" t="s">
        <v>279</v>
      </c>
      <c r="B225" s="81">
        <f>SUM(B217:B224)</f>
        <v>2087353</v>
      </c>
      <c r="C225" s="26"/>
    </row>
    <row r="226" spans="1:3" s="25" customFormat="1" x14ac:dyDescent="0.25">
      <c r="B226" s="74"/>
      <c r="C226" s="26"/>
    </row>
    <row r="227" spans="1:3" x14ac:dyDescent="0.25">
      <c r="A227" s="50" t="s">
        <v>40</v>
      </c>
      <c r="B227" s="80"/>
      <c r="C227" s="21"/>
    </row>
    <row r="228" spans="1:3" x14ac:dyDescent="0.25">
      <c r="A228" s="20" t="s">
        <v>206</v>
      </c>
      <c r="B228" s="76">
        <v>45000</v>
      </c>
    </row>
    <row r="229" spans="1:3" x14ac:dyDescent="0.25">
      <c r="A229" s="20" t="s">
        <v>207</v>
      </c>
      <c r="B229" s="76">
        <v>0</v>
      </c>
    </row>
    <row r="230" spans="1:3" x14ac:dyDescent="0.25">
      <c r="A230" s="20" t="s">
        <v>208</v>
      </c>
      <c r="B230" s="76">
        <v>0</v>
      </c>
    </row>
    <row r="231" spans="1:3" x14ac:dyDescent="0.25">
      <c r="A231" s="51" t="s">
        <v>280</v>
      </c>
      <c r="B231" s="81">
        <f>SUM(B228:B230)</f>
        <v>45000</v>
      </c>
    </row>
    <row r="232" spans="1:3" x14ac:dyDescent="0.25">
      <c r="C232" s="21"/>
    </row>
    <row r="233" spans="1:3" ht="16.5" thickBot="1" x14ac:dyDescent="0.3">
      <c r="A233" s="52" t="s">
        <v>281</v>
      </c>
      <c r="B233" s="78">
        <f>B29+B81+B86+B90+B113+B155+B161+B171+B180+B204+B214+B225+B231</f>
        <v>35053123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5"/>
  <sheetViews>
    <sheetView workbookViewId="0">
      <selection activeCell="F10" sqref="F10"/>
    </sheetView>
  </sheetViews>
  <sheetFormatPr defaultRowHeight="15.75" x14ac:dyDescent="0.25"/>
  <cols>
    <col min="1" max="1" width="33.140625" style="18" bestFit="1" customWidth="1"/>
    <col min="2" max="2" width="22.28515625" style="18" bestFit="1" customWidth="1"/>
    <col min="3" max="16384" width="9.140625" style="18"/>
  </cols>
  <sheetData>
    <row r="1" spans="1:2" x14ac:dyDescent="0.25">
      <c r="A1" s="73" t="s">
        <v>0</v>
      </c>
      <c r="B1" s="74"/>
    </row>
    <row r="2" spans="1:2" x14ac:dyDescent="0.25">
      <c r="A2" s="73" t="s">
        <v>263</v>
      </c>
      <c r="B2" s="74"/>
    </row>
    <row r="3" spans="1:2" x14ac:dyDescent="0.25">
      <c r="A3" s="73" t="s">
        <v>315</v>
      </c>
      <c r="B3" s="74"/>
    </row>
    <row r="4" spans="1:2" x14ac:dyDescent="0.25">
      <c r="A4" s="74"/>
      <c r="B4" s="74"/>
    </row>
    <row r="5" spans="1:2" x14ac:dyDescent="0.25">
      <c r="A5" s="72" t="s">
        <v>264</v>
      </c>
      <c r="B5" s="72"/>
    </row>
    <row r="6" spans="1:2" x14ac:dyDescent="0.25">
      <c r="A6" s="74" t="s">
        <v>41</v>
      </c>
      <c r="B6" s="75">
        <f>'Rev Budget - By Account'!B11</f>
        <v>336000</v>
      </c>
    </row>
    <row r="7" spans="1:2" x14ac:dyDescent="0.25">
      <c r="A7" s="74" t="s">
        <v>42</v>
      </c>
      <c r="B7" s="76">
        <f>'Rev Budget - By Account'!B17</f>
        <v>9561563</v>
      </c>
    </row>
    <row r="8" spans="1:2" x14ac:dyDescent="0.25">
      <c r="A8" s="74" t="s">
        <v>43</v>
      </c>
      <c r="B8" s="76">
        <f>'Rev Budget - By Account'!B27</f>
        <v>27129261</v>
      </c>
    </row>
    <row r="9" spans="1:2" x14ac:dyDescent="0.25">
      <c r="A9" s="74" t="s">
        <v>44</v>
      </c>
      <c r="B9" s="76">
        <f>'Rev Budget - By Account'!B35</f>
        <v>936142</v>
      </c>
    </row>
    <row r="10" spans="1:2" x14ac:dyDescent="0.25">
      <c r="A10" s="74" t="s">
        <v>45</v>
      </c>
      <c r="B10" s="76">
        <f>'Rev Budget - By Account'!B41</f>
        <v>323700</v>
      </c>
    </row>
    <row r="11" spans="1:2" x14ac:dyDescent="0.25">
      <c r="A11" s="74" t="s">
        <v>46</v>
      </c>
      <c r="B11" s="76">
        <f>'Rev Budget - By Account'!B53</f>
        <v>2971539</v>
      </c>
    </row>
    <row r="12" spans="1:2" x14ac:dyDescent="0.25">
      <c r="A12" s="74" t="s">
        <v>47</v>
      </c>
      <c r="B12" s="76">
        <f>'Rev Budget - By Account'!B67</f>
        <v>576500</v>
      </c>
    </row>
    <row r="13" spans="1:2" x14ac:dyDescent="0.25">
      <c r="A13" s="74" t="s">
        <v>31</v>
      </c>
      <c r="B13" s="76">
        <f>'Rev Budget - By Account'!B75</f>
        <v>467500</v>
      </c>
    </row>
    <row r="14" spans="1:2" x14ac:dyDescent="0.25">
      <c r="A14" s="74" t="s">
        <v>48</v>
      </c>
      <c r="B14" s="76">
        <f>'Rev Budget - By Account'!B80</f>
        <v>1710076</v>
      </c>
    </row>
    <row r="15" spans="1:2" ht="16.5" thickBot="1" x14ac:dyDescent="0.3">
      <c r="A15" s="79" t="s">
        <v>18</v>
      </c>
      <c r="B15" s="78">
        <f>SUM(B6:B14)</f>
        <v>44012281</v>
      </c>
    </row>
    <row r="16" spans="1:2" ht="16.5" thickTop="1" x14ac:dyDescent="0.25">
      <c r="A16" s="74"/>
      <c r="B16" s="74"/>
    </row>
    <row r="17" spans="1:2" x14ac:dyDescent="0.25">
      <c r="A17" s="74"/>
      <c r="B17" s="74"/>
    </row>
    <row r="18" spans="1:2" x14ac:dyDescent="0.25">
      <c r="A18" s="74"/>
      <c r="B18" s="74"/>
    </row>
    <row r="19" spans="1:2" x14ac:dyDescent="0.25">
      <c r="A19" s="74"/>
      <c r="B19" s="74"/>
    </row>
    <row r="20" spans="1:2" x14ac:dyDescent="0.25">
      <c r="A20" s="74"/>
      <c r="B20" s="74"/>
    </row>
    <row r="21" spans="1:2" x14ac:dyDescent="0.25">
      <c r="A21" s="74"/>
      <c r="B21" s="74"/>
    </row>
    <row r="22" spans="1:2" x14ac:dyDescent="0.25">
      <c r="A22" s="74"/>
      <c r="B22" s="74"/>
    </row>
    <row r="23" spans="1:2" x14ac:dyDescent="0.25">
      <c r="A23" s="74"/>
      <c r="B23" s="74"/>
    </row>
    <row r="24" spans="1:2" x14ac:dyDescent="0.25">
      <c r="A24" s="74"/>
      <c r="B24" s="74"/>
    </row>
    <row r="25" spans="1:2" x14ac:dyDescent="0.25">
      <c r="A25" s="74"/>
      <c r="B25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4"/>
  <sheetViews>
    <sheetView topLeftCell="A10" workbookViewId="0">
      <selection activeCell="H10" sqref="H10"/>
    </sheetView>
  </sheetViews>
  <sheetFormatPr defaultRowHeight="15.75" x14ac:dyDescent="0.25"/>
  <cols>
    <col min="1" max="1" width="33.140625" style="15" bestFit="1" customWidth="1"/>
    <col min="2" max="2" width="22.28515625" style="15" bestFit="1" customWidth="1"/>
    <col min="3" max="3" width="10.140625" style="15" bestFit="1" customWidth="1"/>
    <col min="4" max="16384" width="9.140625" style="15"/>
  </cols>
  <sheetData>
    <row r="1" spans="1:2" x14ac:dyDescent="0.25">
      <c r="A1" s="16" t="s">
        <v>0</v>
      </c>
      <c r="B1" s="74"/>
    </row>
    <row r="2" spans="1:2" x14ac:dyDescent="0.25">
      <c r="A2" s="16" t="s">
        <v>261</v>
      </c>
      <c r="B2" s="74"/>
    </row>
    <row r="3" spans="1:2" x14ac:dyDescent="0.25">
      <c r="A3" s="16" t="s">
        <v>315</v>
      </c>
      <c r="B3" s="74"/>
    </row>
    <row r="4" spans="1:2" x14ac:dyDescent="0.25">
      <c r="B4" s="74"/>
    </row>
    <row r="5" spans="1:2" x14ac:dyDescent="0.25">
      <c r="A5" s="17" t="s">
        <v>262</v>
      </c>
      <c r="B5" s="72"/>
    </row>
    <row r="6" spans="1:2" x14ac:dyDescent="0.25">
      <c r="A6" s="15" t="s">
        <v>28</v>
      </c>
      <c r="B6" s="75">
        <f>'Exp Budget - By Account '!B29</f>
        <v>15716716</v>
      </c>
    </row>
    <row r="7" spans="1:2" x14ac:dyDescent="0.25">
      <c r="A7" s="15" t="s">
        <v>29</v>
      </c>
      <c r="B7" s="76">
        <f>'Exp Budget - By Account '!B81</f>
        <v>1216815</v>
      </c>
    </row>
    <row r="8" spans="1:2" x14ac:dyDescent="0.25">
      <c r="A8" s="15" t="s">
        <v>30</v>
      </c>
      <c r="B8" s="76">
        <f>'Exp Budget - By Account '!B86</f>
        <v>65000</v>
      </c>
    </row>
    <row r="9" spans="1:2" x14ac:dyDescent="0.25">
      <c r="A9" s="15" t="s">
        <v>31</v>
      </c>
      <c r="B9" s="76">
        <f>'Exp Budget - By Account '!B90</f>
        <v>1000</v>
      </c>
    </row>
    <row r="10" spans="1:2" x14ac:dyDescent="0.25">
      <c r="A10" s="15" t="s">
        <v>32</v>
      </c>
      <c r="B10" s="76">
        <f>'Exp Budget - By Account '!B113</f>
        <v>1780852</v>
      </c>
    </row>
    <row r="11" spans="1:2" x14ac:dyDescent="0.25">
      <c r="A11" s="15" t="s">
        <v>33</v>
      </c>
      <c r="B11" s="76">
        <f>'Exp Budget - By Account '!B155</f>
        <v>8145139</v>
      </c>
    </row>
    <row r="12" spans="1:2" x14ac:dyDescent="0.25">
      <c r="A12" s="15" t="s">
        <v>34</v>
      </c>
      <c r="B12" s="76">
        <f>'Exp Budget - By Account '!B161</f>
        <v>2810008</v>
      </c>
    </row>
    <row r="13" spans="1:2" x14ac:dyDescent="0.25">
      <c r="A13" s="15" t="s">
        <v>35</v>
      </c>
      <c r="B13" s="76">
        <f>'Exp Budget - By Account '!B171</f>
        <v>569180</v>
      </c>
    </row>
    <row r="14" spans="1:2" x14ac:dyDescent="0.25">
      <c r="A14" s="15" t="s">
        <v>36</v>
      </c>
      <c r="B14" s="76">
        <f>'Exp Budget - By Account '!B180</f>
        <v>934038</v>
      </c>
    </row>
    <row r="15" spans="1:2" x14ac:dyDescent="0.25">
      <c r="A15" s="15" t="s">
        <v>37</v>
      </c>
      <c r="B15" s="76">
        <f>'Exp Budget - By Account '!B204</f>
        <v>959350</v>
      </c>
    </row>
    <row r="16" spans="1:2" x14ac:dyDescent="0.25">
      <c r="A16" s="15" t="s">
        <v>38</v>
      </c>
      <c r="B16" s="76">
        <f>'Exp Budget - By Account '!B214</f>
        <v>722672</v>
      </c>
    </row>
    <row r="17" spans="1:2" x14ac:dyDescent="0.25">
      <c r="A17" s="15" t="s">
        <v>39</v>
      </c>
      <c r="B17" s="76">
        <f>'Exp Budget - By Account '!B225</f>
        <v>2087353</v>
      </c>
    </row>
    <row r="18" spans="1:2" x14ac:dyDescent="0.25">
      <c r="A18" s="15" t="s">
        <v>40</v>
      </c>
      <c r="B18" s="76">
        <f>'Exp Budget - By Account '!B231</f>
        <v>45000</v>
      </c>
    </row>
    <row r="19" spans="1:2" ht="16.5" thickBot="1" x14ac:dyDescent="0.3">
      <c r="A19" s="19" t="s">
        <v>18</v>
      </c>
      <c r="B19" s="78">
        <f>SUM(B6:B18)</f>
        <v>35053123</v>
      </c>
    </row>
    <row r="20" spans="1:2" ht="16.5" thickTop="1" x14ac:dyDescent="0.25">
      <c r="B20" s="74"/>
    </row>
    <row r="21" spans="1:2" x14ac:dyDescent="0.25">
      <c r="B21" s="74"/>
    </row>
    <row r="22" spans="1:2" x14ac:dyDescent="0.25">
      <c r="B22" s="74"/>
    </row>
    <row r="23" spans="1:2" x14ac:dyDescent="0.25">
      <c r="B23" s="74"/>
    </row>
    <row r="24" spans="1:2" x14ac:dyDescent="0.25">
      <c r="B24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17"/>
  <sheetViews>
    <sheetView workbookViewId="0">
      <selection activeCell="D4" sqref="D4"/>
    </sheetView>
  </sheetViews>
  <sheetFormatPr defaultRowHeight="15.75" x14ac:dyDescent="0.25"/>
  <cols>
    <col min="1" max="1" width="33.140625" style="12" bestFit="1" customWidth="1"/>
    <col min="2" max="2" width="22.28515625" style="12" bestFit="1" customWidth="1"/>
    <col min="3" max="3" width="10.140625" style="12" bestFit="1" customWidth="1"/>
    <col min="4" max="16384" width="9.140625" style="12"/>
  </cols>
  <sheetData>
    <row r="1" spans="1:2" x14ac:dyDescent="0.25">
      <c r="A1" s="11" t="s">
        <v>0</v>
      </c>
    </row>
    <row r="2" spans="1:2" x14ac:dyDescent="0.25">
      <c r="A2" s="11" t="s">
        <v>259</v>
      </c>
      <c r="B2" s="74"/>
    </row>
    <row r="3" spans="1:2" x14ac:dyDescent="0.25">
      <c r="A3" s="11" t="s">
        <v>315</v>
      </c>
      <c r="B3" s="74"/>
    </row>
    <row r="4" spans="1:2" x14ac:dyDescent="0.25">
      <c r="B4" s="74"/>
    </row>
    <row r="5" spans="1:2" x14ac:dyDescent="0.25">
      <c r="A5" s="13" t="s">
        <v>260</v>
      </c>
      <c r="B5" s="72"/>
    </row>
    <row r="6" spans="1:2" x14ac:dyDescent="0.25">
      <c r="A6" s="12" t="s">
        <v>20</v>
      </c>
      <c r="B6" s="75">
        <f>'Revenue - Type'!B15</f>
        <v>44012281</v>
      </c>
    </row>
    <row r="7" spans="1:2" ht="16.5" thickBot="1" x14ac:dyDescent="0.3">
      <c r="A7" s="14" t="s">
        <v>18</v>
      </c>
      <c r="B7" s="78">
        <f>SUM(B6)</f>
        <v>44012281</v>
      </c>
    </row>
    <row r="8" spans="1:2" ht="16.5" thickTop="1" x14ac:dyDescent="0.25">
      <c r="B8" s="74"/>
    </row>
    <row r="9" spans="1:2" x14ac:dyDescent="0.25">
      <c r="B9" s="74"/>
    </row>
    <row r="10" spans="1:2" x14ac:dyDescent="0.25">
      <c r="B10" s="74"/>
    </row>
    <row r="11" spans="1:2" x14ac:dyDescent="0.25">
      <c r="B11" s="74"/>
    </row>
    <row r="12" spans="1:2" x14ac:dyDescent="0.25">
      <c r="B12" s="74"/>
    </row>
    <row r="13" spans="1:2" x14ac:dyDescent="0.25">
      <c r="B13" s="74"/>
    </row>
    <row r="14" spans="1:2" x14ac:dyDescent="0.25">
      <c r="B14" s="74"/>
    </row>
    <row r="15" spans="1:2" x14ac:dyDescent="0.25">
      <c r="B15" s="74"/>
    </row>
    <row r="16" spans="1:2" x14ac:dyDescent="0.25">
      <c r="B16" s="74"/>
    </row>
    <row r="17" spans="2:2" x14ac:dyDescent="0.25">
      <c r="B17" s="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20"/>
  <sheetViews>
    <sheetView workbookViewId="0">
      <selection activeCell="E8" sqref="E8"/>
    </sheetView>
  </sheetViews>
  <sheetFormatPr defaultRowHeight="15.75" x14ac:dyDescent="0.25"/>
  <cols>
    <col min="1" max="1" width="33.85546875" style="8" bestFit="1" customWidth="1"/>
    <col min="2" max="2" width="22.28515625" style="8" bestFit="1" customWidth="1"/>
    <col min="3" max="16384" width="9.140625" style="8"/>
  </cols>
  <sheetData>
    <row r="1" spans="1:2" x14ac:dyDescent="0.25">
      <c r="A1" s="7" t="s">
        <v>0</v>
      </c>
      <c r="B1" s="74"/>
    </row>
    <row r="2" spans="1:2" x14ac:dyDescent="0.25">
      <c r="A2" s="7" t="s">
        <v>257</v>
      </c>
      <c r="B2" s="74"/>
    </row>
    <row r="3" spans="1:2" x14ac:dyDescent="0.25">
      <c r="A3" s="7" t="s">
        <v>315</v>
      </c>
      <c r="B3" s="74"/>
    </row>
    <row r="4" spans="1:2" x14ac:dyDescent="0.25">
      <c r="B4" s="74"/>
    </row>
    <row r="5" spans="1:2" x14ac:dyDescent="0.25">
      <c r="A5" s="9" t="s">
        <v>258</v>
      </c>
      <c r="B5" s="72"/>
    </row>
    <row r="6" spans="1:2" x14ac:dyDescent="0.25">
      <c r="A6" s="8" t="s">
        <v>20</v>
      </c>
      <c r="B6" s="75">
        <v>5699332</v>
      </c>
    </row>
    <row r="7" spans="1:2" x14ac:dyDescent="0.25">
      <c r="A7" s="8" t="s">
        <v>21</v>
      </c>
      <c r="B7" s="76">
        <v>7984069</v>
      </c>
    </row>
    <row r="8" spans="1:2" x14ac:dyDescent="0.25">
      <c r="A8" s="8" t="s">
        <v>22</v>
      </c>
      <c r="B8" s="76">
        <v>2909328</v>
      </c>
    </row>
    <row r="9" spans="1:2" x14ac:dyDescent="0.25">
      <c r="A9" s="8" t="s">
        <v>23</v>
      </c>
      <c r="B9" s="76">
        <v>9344974</v>
      </c>
    </row>
    <row r="10" spans="1:2" x14ac:dyDescent="0.25">
      <c r="A10" s="8" t="s">
        <v>24</v>
      </c>
      <c r="B10" s="76">
        <v>2183877</v>
      </c>
    </row>
    <row r="11" spans="1:2" x14ac:dyDescent="0.25">
      <c r="A11" s="8" t="s">
        <v>25</v>
      </c>
      <c r="B11" s="76">
        <v>1987991</v>
      </c>
    </row>
    <row r="12" spans="1:2" x14ac:dyDescent="0.25">
      <c r="A12" s="8" t="s">
        <v>26</v>
      </c>
      <c r="B12" s="76">
        <v>3055002</v>
      </c>
    </row>
    <row r="13" spans="1:2" x14ac:dyDescent="0.25">
      <c r="A13" s="8" t="s">
        <v>27</v>
      </c>
      <c r="B13" s="76">
        <v>1888550</v>
      </c>
    </row>
    <row r="14" spans="1:2" ht="16.5" thickBot="1" x14ac:dyDescent="0.3">
      <c r="A14" s="10" t="s">
        <v>18</v>
      </c>
      <c r="B14" s="78">
        <f>SUM(B6:B13)</f>
        <v>35053123</v>
      </c>
    </row>
    <row r="15" spans="1:2" ht="16.5" thickTop="1" x14ac:dyDescent="0.25">
      <c r="B15" s="74"/>
    </row>
    <row r="16" spans="1:2" x14ac:dyDescent="0.25">
      <c r="B16" s="74"/>
    </row>
    <row r="17" spans="2:2" x14ac:dyDescent="0.25">
      <c r="B17" s="74"/>
    </row>
    <row r="18" spans="2:2" x14ac:dyDescent="0.25">
      <c r="B18" s="74"/>
    </row>
    <row r="19" spans="2:2" x14ac:dyDescent="0.25">
      <c r="B19" s="74"/>
    </row>
    <row r="20" spans="2:2" x14ac:dyDescent="0.25">
      <c r="B20" s="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5"/>
  <sheetViews>
    <sheetView tabSelected="1" workbookViewId="0">
      <selection activeCell="C5" sqref="C5"/>
    </sheetView>
  </sheetViews>
  <sheetFormatPr defaultRowHeight="15.75" x14ac:dyDescent="0.25"/>
  <cols>
    <col min="1" max="1" width="38.140625" style="5" customWidth="1"/>
    <col min="2" max="2" width="22.28515625" style="5" bestFit="1" customWidth="1"/>
    <col min="3" max="16384" width="9.140625" style="5"/>
  </cols>
  <sheetData>
    <row r="1" spans="1:2" x14ac:dyDescent="0.25">
      <c r="A1" s="73" t="s">
        <v>0</v>
      </c>
      <c r="B1" s="74"/>
    </row>
    <row r="2" spans="1:2" x14ac:dyDescent="0.25">
      <c r="A2" s="73" t="s">
        <v>256</v>
      </c>
      <c r="B2" s="74"/>
    </row>
    <row r="3" spans="1:2" x14ac:dyDescent="0.25">
      <c r="A3" s="73" t="s">
        <v>315</v>
      </c>
      <c r="B3" s="74"/>
    </row>
    <row r="4" spans="1:2" x14ac:dyDescent="0.25">
      <c r="A4" s="74"/>
      <c r="B4" s="74"/>
    </row>
    <row r="5" spans="1:2" x14ac:dyDescent="0.25">
      <c r="A5" s="72" t="s">
        <v>255</v>
      </c>
      <c r="B5" s="72"/>
    </row>
    <row r="6" spans="1:2" x14ac:dyDescent="0.25">
      <c r="A6" s="74" t="s">
        <v>1</v>
      </c>
      <c r="B6" s="75">
        <v>15618327</v>
      </c>
    </row>
    <row r="7" spans="1:2" x14ac:dyDescent="0.25">
      <c r="A7" s="74" t="s">
        <v>2</v>
      </c>
      <c r="B7" s="76">
        <v>10446904</v>
      </c>
    </row>
    <row r="8" spans="1:2" x14ac:dyDescent="0.25">
      <c r="A8" s="74" t="s">
        <v>3</v>
      </c>
      <c r="B8" s="76">
        <v>3193187</v>
      </c>
    </row>
    <row r="9" spans="1:2" x14ac:dyDescent="0.25">
      <c r="A9" s="74" t="s">
        <v>4</v>
      </c>
      <c r="B9" s="76">
        <v>2806846</v>
      </c>
    </row>
    <row r="10" spans="1:2" x14ac:dyDescent="0.25">
      <c r="A10" s="74" t="s">
        <v>5</v>
      </c>
      <c r="B10" s="76">
        <v>146993</v>
      </c>
    </row>
    <row r="11" spans="1:2" x14ac:dyDescent="0.25">
      <c r="A11" s="74" t="s">
        <v>6</v>
      </c>
      <c r="B11" s="76">
        <v>3500</v>
      </c>
    </row>
    <row r="12" spans="1:2" x14ac:dyDescent="0.25">
      <c r="A12" s="74" t="s">
        <v>7</v>
      </c>
      <c r="B12" s="76">
        <v>5000</v>
      </c>
    </row>
    <row r="13" spans="1:2" x14ac:dyDescent="0.25">
      <c r="A13" s="74" t="s">
        <v>8</v>
      </c>
      <c r="B13" s="76">
        <v>2180577</v>
      </c>
    </row>
    <row r="14" spans="1:2" x14ac:dyDescent="0.25">
      <c r="A14" s="74" t="s">
        <v>9</v>
      </c>
      <c r="B14" s="76">
        <v>1903025</v>
      </c>
    </row>
    <row r="15" spans="1:2" x14ac:dyDescent="0.25">
      <c r="A15" s="74" t="s">
        <v>10</v>
      </c>
      <c r="B15" s="76">
        <v>354200</v>
      </c>
    </row>
    <row r="16" spans="1:2" x14ac:dyDescent="0.25">
      <c r="A16" s="74" t="s">
        <v>11</v>
      </c>
      <c r="B16" s="76">
        <v>398150</v>
      </c>
    </row>
    <row r="17" spans="1:2" x14ac:dyDescent="0.25">
      <c r="A17" s="74" t="s">
        <v>12</v>
      </c>
      <c r="B17" s="76">
        <v>508588</v>
      </c>
    </row>
    <row r="18" spans="1:2" x14ac:dyDescent="0.25">
      <c r="A18" s="74" t="s">
        <v>13</v>
      </c>
      <c r="B18" s="76">
        <v>3196687</v>
      </c>
    </row>
    <row r="19" spans="1:2" s="54" customFormat="1" x14ac:dyDescent="0.25">
      <c r="A19" s="74" t="s">
        <v>19</v>
      </c>
      <c r="B19" s="76">
        <v>330000</v>
      </c>
    </row>
    <row r="20" spans="1:2" x14ac:dyDescent="0.25">
      <c r="A20" s="74" t="s">
        <v>14</v>
      </c>
      <c r="B20" s="76">
        <v>225000</v>
      </c>
    </row>
    <row r="21" spans="1:2" x14ac:dyDescent="0.25">
      <c r="A21" s="74" t="s">
        <v>15</v>
      </c>
      <c r="B21" s="76">
        <v>1422000</v>
      </c>
    </row>
    <row r="22" spans="1:2" x14ac:dyDescent="0.25">
      <c r="A22" s="74" t="s">
        <v>16</v>
      </c>
      <c r="B22" s="76">
        <v>1198297</v>
      </c>
    </row>
    <row r="23" spans="1:2" s="54" customFormat="1" x14ac:dyDescent="0.25">
      <c r="A23" s="74" t="s">
        <v>17</v>
      </c>
      <c r="B23" s="76">
        <v>75000</v>
      </c>
    </row>
    <row r="24" spans="1:2" ht="16.5" thickBot="1" x14ac:dyDescent="0.3">
      <c r="A24" s="77" t="s">
        <v>18</v>
      </c>
      <c r="B24" s="78">
        <f>SUM(B6:B23)</f>
        <v>44012281</v>
      </c>
    </row>
    <row r="25" spans="1:2" ht="16.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7"/>
  <sheetViews>
    <sheetView topLeftCell="A10" workbookViewId="0">
      <selection activeCell="E17" sqref="E17"/>
    </sheetView>
  </sheetViews>
  <sheetFormatPr defaultRowHeight="15.75" x14ac:dyDescent="0.25"/>
  <cols>
    <col min="1" max="1" width="34.42578125" style="1" bestFit="1" customWidth="1"/>
    <col min="2" max="2" width="22.28515625" style="1" bestFit="1" customWidth="1"/>
    <col min="3" max="3" width="10.140625" style="1" bestFit="1" customWidth="1"/>
    <col min="4" max="16384" width="9.140625" style="1"/>
  </cols>
  <sheetData>
    <row r="1" spans="1:3" x14ac:dyDescent="0.25">
      <c r="A1" s="2" t="s">
        <v>0</v>
      </c>
      <c r="B1" s="74"/>
      <c r="C1" s="74"/>
    </row>
    <row r="2" spans="1:3" x14ac:dyDescent="0.25">
      <c r="A2" s="2" t="s">
        <v>254</v>
      </c>
      <c r="B2" s="74"/>
      <c r="C2" s="74"/>
    </row>
    <row r="3" spans="1:3" x14ac:dyDescent="0.25">
      <c r="A3" s="2" t="s">
        <v>315</v>
      </c>
      <c r="B3" s="74"/>
      <c r="C3" s="74"/>
    </row>
    <row r="4" spans="1:3" x14ac:dyDescent="0.25">
      <c r="B4" s="74"/>
      <c r="C4" s="74"/>
    </row>
    <row r="5" spans="1:3" x14ac:dyDescent="0.25">
      <c r="A5" s="3" t="s">
        <v>255</v>
      </c>
      <c r="B5" s="72"/>
      <c r="C5" s="74"/>
    </row>
    <row r="6" spans="1:3" x14ac:dyDescent="0.25">
      <c r="A6" s="1" t="s">
        <v>1</v>
      </c>
      <c r="B6" s="75">
        <v>15502419</v>
      </c>
      <c r="C6" s="74"/>
    </row>
    <row r="7" spans="1:3" x14ac:dyDescent="0.25">
      <c r="A7" s="1" t="s">
        <v>2</v>
      </c>
      <c r="B7" s="76">
        <v>7608842</v>
      </c>
      <c r="C7" s="74"/>
    </row>
    <row r="8" spans="1:3" x14ac:dyDescent="0.25">
      <c r="A8" s="1" t="s">
        <v>3</v>
      </c>
      <c r="B8" s="76">
        <v>636544</v>
      </c>
      <c r="C8" s="74"/>
    </row>
    <row r="9" spans="1:3" x14ac:dyDescent="0.25">
      <c r="A9" s="1" t="s">
        <v>4</v>
      </c>
      <c r="B9" s="76">
        <v>1736132</v>
      </c>
      <c r="C9" s="74"/>
    </row>
    <row r="10" spans="1:3" x14ac:dyDescent="0.25">
      <c r="A10" s="1" t="s">
        <v>5</v>
      </c>
      <c r="B10" s="76">
        <v>142258</v>
      </c>
      <c r="C10" s="74"/>
    </row>
    <row r="11" spans="1:3" x14ac:dyDescent="0.25">
      <c r="A11" s="1" t="s">
        <v>6</v>
      </c>
      <c r="B11" s="76">
        <v>5911</v>
      </c>
      <c r="C11" s="74"/>
    </row>
    <row r="12" spans="1:3" x14ac:dyDescent="0.25">
      <c r="A12" s="1" t="s">
        <v>7</v>
      </c>
      <c r="B12" s="76">
        <v>9693</v>
      </c>
      <c r="C12" s="74"/>
    </row>
    <row r="13" spans="1:3" x14ac:dyDescent="0.25">
      <c r="A13" s="1" t="s">
        <v>8</v>
      </c>
      <c r="B13" s="76">
        <v>2183877</v>
      </c>
      <c r="C13" s="74"/>
    </row>
    <row r="14" spans="1:3" x14ac:dyDescent="0.25">
      <c r="A14" s="1" t="s">
        <v>9</v>
      </c>
      <c r="B14" s="76">
        <v>1909870</v>
      </c>
      <c r="C14" s="74"/>
    </row>
    <row r="15" spans="1:3" x14ac:dyDescent="0.25">
      <c r="A15" s="1" t="s">
        <v>11</v>
      </c>
      <c r="B15" s="76">
        <v>391550</v>
      </c>
      <c r="C15" s="74"/>
    </row>
    <row r="16" spans="1:3" x14ac:dyDescent="0.25">
      <c r="A16" s="1" t="s">
        <v>12</v>
      </c>
      <c r="B16" s="76">
        <v>508588</v>
      </c>
      <c r="C16" s="74"/>
    </row>
    <row r="17" spans="1:3" x14ac:dyDescent="0.25">
      <c r="A17" s="1" t="s">
        <v>13</v>
      </c>
      <c r="B17" s="76">
        <v>2293279</v>
      </c>
      <c r="C17" s="74"/>
    </row>
    <row r="18" spans="1:3" s="54" customFormat="1" x14ac:dyDescent="0.25">
      <c r="A18" s="54" t="s">
        <v>19</v>
      </c>
      <c r="B18" s="76">
        <v>30000</v>
      </c>
      <c r="C18" s="74"/>
    </row>
    <row r="19" spans="1:3" x14ac:dyDescent="0.25">
      <c r="A19" s="1" t="s">
        <v>14</v>
      </c>
      <c r="B19" s="76">
        <v>175160</v>
      </c>
      <c r="C19" s="74"/>
    </row>
    <row r="20" spans="1:3" x14ac:dyDescent="0.25">
      <c r="A20" s="1" t="s">
        <v>15</v>
      </c>
      <c r="B20" s="76">
        <v>1422000</v>
      </c>
      <c r="C20" s="74"/>
    </row>
    <row r="21" spans="1:3" s="54" customFormat="1" x14ac:dyDescent="0.25">
      <c r="A21" s="54" t="s">
        <v>16</v>
      </c>
      <c r="B21" s="76">
        <v>422000</v>
      </c>
      <c r="C21" s="74"/>
    </row>
    <row r="22" spans="1:3" x14ac:dyDescent="0.25">
      <c r="A22" s="1" t="s">
        <v>17</v>
      </c>
      <c r="B22" s="76">
        <v>75000</v>
      </c>
      <c r="C22" s="74"/>
    </row>
    <row r="23" spans="1:3" ht="16.5" thickBot="1" x14ac:dyDescent="0.3">
      <c r="A23" s="4" t="s">
        <v>18</v>
      </c>
      <c r="B23" s="78">
        <f>SUM(B6:B22)</f>
        <v>35053123</v>
      </c>
      <c r="C23" s="74"/>
    </row>
    <row r="24" spans="1:3" ht="16.5" thickTop="1" x14ac:dyDescent="0.25">
      <c r="B24" s="74"/>
      <c r="C24" s="74"/>
    </row>
    <row r="25" spans="1:3" x14ac:dyDescent="0.25">
      <c r="B25" s="74"/>
      <c r="C25" s="74"/>
    </row>
    <row r="26" spans="1:3" x14ac:dyDescent="0.25">
      <c r="B26" s="74"/>
      <c r="C26" s="74"/>
    </row>
    <row r="27" spans="1:3" x14ac:dyDescent="0.25">
      <c r="B27" s="74"/>
      <c r="C27" s="7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Budget - By Account</vt:lpstr>
      <vt:lpstr>Exp Budget - By Account </vt:lpstr>
      <vt:lpstr>Revenue - Type</vt:lpstr>
      <vt:lpstr>Exp Budget - By Exp Type</vt:lpstr>
      <vt:lpstr>Rev Budget - By  Function</vt:lpstr>
      <vt:lpstr>Exp Budget - By  Function</vt:lpstr>
      <vt:lpstr>Rev Budget - By Fund</vt:lpstr>
      <vt:lpstr>Exp Budget - By Fund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Herrera</dc:creator>
  <cp:lastModifiedBy>Maria Herrera</cp:lastModifiedBy>
  <dcterms:created xsi:type="dcterms:W3CDTF">2021-02-06T01:12:04Z</dcterms:created>
  <dcterms:modified xsi:type="dcterms:W3CDTF">2024-01-08T08:05:40Z</dcterms:modified>
</cp:coreProperties>
</file>