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d drives\Finance Dept\FinanceData\Transparency\Budgets in Raw Format\"/>
    </mc:Choice>
  </mc:AlternateContent>
  <bookViews>
    <workbookView xWindow="0" yWindow="0" windowWidth="28800" windowHeight="12645" activeTab="7"/>
  </bookViews>
  <sheets>
    <sheet name="Rev Budget - By Account" sheetId="8" r:id="rId1"/>
    <sheet name="Exp Budget - By Account " sheetId="7" r:id="rId2"/>
    <sheet name="Revenue - Type" sheetId="6" r:id="rId3"/>
    <sheet name="Exp Budget - By Exp Type" sheetId="5" r:id="rId4"/>
    <sheet name="Rev Budget - By  Function" sheetId="4" r:id="rId5"/>
    <sheet name="Exp Budget - By  Function" sheetId="3" r:id="rId6"/>
    <sheet name="Rev Budget - By Fund" sheetId="1" r:id="rId7"/>
    <sheet name="Exp Budget - By Fund" sheetId="2" r:id="rId8"/>
  </sheets>
  <calcPr calcId="152511"/>
</workbook>
</file>

<file path=xl/calcChain.xml><?xml version="1.0" encoding="utf-8"?>
<calcChain xmlns="http://schemas.openxmlformats.org/spreadsheetml/2006/main">
  <c r="B81" i="8" l="1"/>
  <c r="B76" i="8"/>
  <c r="B66" i="8"/>
  <c r="B52" i="8"/>
  <c r="B41" i="8"/>
  <c r="B35" i="8"/>
  <c r="B26" i="8"/>
  <c r="B16" i="8"/>
  <c r="B10" i="8"/>
  <c r="B211" i="7"/>
  <c r="B204" i="7"/>
  <c r="B195" i="7"/>
  <c r="B186" i="7"/>
  <c r="B164" i="7"/>
  <c r="B154" i="7"/>
  <c r="B148" i="7"/>
  <c r="B142" i="7"/>
  <c r="B103" i="7"/>
  <c r="B81" i="7"/>
  <c r="B77" i="7"/>
  <c r="B72" i="7"/>
  <c r="B27" i="7"/>
  <c r="B15" i="6"/>
  <c r="B19" i="5"/>
  <c r="B7" i="4"/>
  <c r="B15" i="3"/>
  <c r="B23" i="1"/>
  <c r="B24" i="2"/>
  <c r="B213" i="7" l="1"/>
  <c r="B83" i="8"/>
</calcChain>
</file>

<file path=xl/sharedStrings.xml><?xml version="1.0" encoding="utf-8"?>
<sst xmlns="http://schemas.openxmlformats.org/spreadsheetml/2006/main" count="368" uniqueCount="304">
  <si>
    <t>The City of South Padre Island</t>
  </si>
  <si>
    <t>(01) GENERAL FUND</t>
  </si>
  <si>
    <t>(02) HOTEL/MOTEL TAX FUND</t>
  </si>
  <si>
    <t>(03) VENUE PROJECT FUND</t>
  </si>
  <si>
    <t>(06) CONVENTION CENTER FUND</t>
  </si>
  <si>
    <t>(09) PARKS, REC &amp; BEAUTIF</t>
  </si>
  <si>
    <t>(21) MUN. COURT TECHNOLOGY</t>
  </si>
  <si>
    <t>(22) MUN. COURT SECURITY FUND</t>
  </si>
  <si>
    <t>(30) TRANSPORTATION</t>
  </si>
  <si>
    <t>(50) GENERAL DEBT SERVICE</t>
  </si>
  <si>
    <t>(51) TIRZ</t>
  </si>
  <si>
    <t>(52) EDC DEBT SERVICE</t>
  </si>
  <si>
    <t>(53) VENUE DEBT SERVICE</t>
  </si>
  <si>
    <t>(60) BEACH MAINTENANCE FUND</t>
  </si>
  <si>
    <t>(65) CAPITAL REPLACEMENT FUND</t>
  </si>
  <si>
    <t>(80) ECONOMIC DEVELOPMENT CORP</t>
  </si>
  <si>
    <t>(81) BEACH NOURISHMENT</t>
  </si>
  <si>
    <t>(82) BNC FACILITY MAINTENANCE</t>
  </si>
  <si>
    <t>Total</t>
  </si>
  <si>
    <t>(61) BEACH ACCESS FUND</t>
  </si>
  <si>
    <t>General Government</t>
  </si>
  <si>
    <t>Public Safety</t>
  </si>
  <si>
    <t>Public Works</t>
  </si>
  <si>
    <t>Convention and Visitors Bureau</t>
  </si>
  <si>
    <t>Transportation</t>
  </si>
  <si>
    <t>Shoreline</t>
  </si>
  <si>
    <t>Debt Service</t>
  </si>
  <si>
    <t>Economic Development Corporation</t>
  </si>
  <si>
    <t>Description pending</t>
  </si>
  <si>
    <t>PERSONNEL SERVICES</t>
  </si>
  <si>
    <t>GOODS AND SUPPLIES</t>
  </si>
  <si>
    <t>BULK GOODS AND SUPPLIES</t>
  </si>
  <si>
    <t>MISCELLANEOUS</t>
  </si>
  <si>
    <t>REPAIR AND MAINTENANCE</t>
  </si>
  <si>
    <t>MISCELLANEOUS SERVICES</t>
  </si>
  <si>
    <t>OTHER</t>
  </si>
  <si>
    <t>EQUIPMNT &gt; $5,000 OUTLAY</t>
  </si>
  <si>
    <t>TOURISM AND CULTURAL</t>
  </si>
  <si>
    <t>OTHER SERVICES</t>
  </si>
  <si>
    <t>SPECIAL PROJECTS</t>
  </si>
  <si>
    <t>INTERFUND TRANSFERS</t>
  </si>
  <si>
    <t>MISC ADJUSTMENTS</t>
  </si>
  <si>
    <t>CONVENTION CENTER REVENUE</t>
  </si>
  <si>
    <t>PROPERTY TAXES</t>
  </si>
  <si>
    <t>NON-PROPERTY TAXES</t>
  </si>
  <si>
    <t>FEES AND SERVICES</t>
  </si>
  <si>
    <t>FINES AND FORFEITURES</t>
  </si>
  <si>
    <t>INTERGOVERNMENTAL</t>
  </si>
  <si>
    <t>LICENSES AND PERMITS</t>
  </si>
  <si>
    <t>OTHER FINANCING SOURCES</t>
  </si>
  <si>
    <t>(0010) SUPERVISION</t>
  </si>
  <si>
    <t>(0010-01) EXEMPT</t>
  </si>
  <si>
    <t>(0010-02) NON-EXEMPT</t>
  </si>
  <si>
    <t>(0010-03) NON- EXEMPT ADMINISTRATIVE</t>
  </si>
  <si>
    <t>(0010-04) NON-EXEMPT MAINTENANCE</t>
  </si>
  <si>
    <t>(0060) OVERTIME</t>
  </si>
  <si>
    <t>(0060-01) STONE GARDEN OVERTIME</t>
  </si>
  <si>
    <t>(0060-02) OVERTIME HIDTA</t>
  </si>
  <si>
    <t>(0060-03) OVERTIME ADMINISTRATIVE</t>
  </si>
  <si>
    <t>(0061) ACTING PAY</t>
  </si>
  <si>
    <t>(0070) MEDICARE</t>
  </si>
  <si>
    <t>(0080) TMRS</t>
  </si>
  <si>
    <t>(0081) GROUP INSURANCE</t>
  </si>
  <si>
    <t>(0083) WORKER'S COMPENSATION</t>
  </si>
  <si>
    <t>(0084) UNEMPLOYMENT TAX</t>
  </si>
  <si>
    <t>(0085) LONGEVITY</t>
  </si>
  <si>
    <t>(0087) HOLIDAY PAY</t>
  </si>
  <si>
    <t>(0095) SALES INCENTIVE</t>
  </si>
  <si>
    <t>(0101) OFFICE SUPPLIES</t>
  </si>
  <si>
    <t>(0102) LOCAL MEETINGS</t>
  </si>
  <si>
    <t>(0103-01) CONSUMABLES</t>
  </si>
  <si>
    <t>(0104) FUELS &amp; LUBRICANTS</t>
  </si>
  <si>
    <t>(0104-01) FUEL &amp; LUBRICANTS PD</t>
  </si>
  <si>
    <t>(0104-02) FUEL &amp; LUBRICANTS FIRE</t>
  </si>
  <si>
    <t>(0104-03) FUEL &amp; LUBRICANTS PW</t>
  </si>
  <si>
    <t>(0104-04) FUEL &amp; LUBRICANTS CODE ENF</t>
  </si>
  <si>
    <t>(0104-05) FUEL &amp; LUBRICANTS EMS</t>
  </si>
  <si>
    <t>(0105) CHEMICALS</t>
  </si>
  <si>
    <t>(0106) FIRE PREVENTION</t>
  </si>
  <si>
    <t>(0107) BOOKS, PUBLICATIONS, &amp; PERIODICALS</t>
  </si>
  <si>
    <t>(0108) FULFILMENT AND POSTAGE</t>
  </si>
  <si>
    <t>(0110) K9 SUPPLIES</t>
  </si>
  <si>
    <t>(0111) TIRES &amp; TUBES</t>
  </si>
  <si>
    <t>(0111-01) TIRES &amp; TUBES PD</t>
  </si>
  <si>
    <t>(0111-02) TIRES &amp; TUBES FD</t>
  </si>
  <si>
    <t>(0111-03) TIRES &amp; TUBES PW</t>
  </si>
  <si>
    <t>(0111-04) TIRES &amp; TUBES EHS</t>
  </si>
  <si>
    <t>(0111-05) TIRES &amp; TUBES EM</t>
  </si>
  <si>
    <t>(0112) POSTS AND SIGNS</t>
  </si>
  <si>
    <t>(0113) BATTERIES</t>
  </si>
  <si>
    <t>(0113-01) BATTERIES PD</t>
  </si>
  <si>
    <t>(0113-02) BATTERIDS FD</t>
  </si>
  <si>
    <t>(0113-03) BATTERIES PW</t>
  </si>
  <si>
    <t>(0113-04) BATTERIES EHS</t>
  </si>
  <si>
    <t>(0113-05) BATTERRIES EMS</t>
  </si>
  <si>
    <t>(0114) MEDICAL SUPPLIES</t>
  </si>
  <si>
    <t>(0115) LAMPS &amp; GLOBES</t>
  </si>
  <si>
    <t>(0117) SAFETY SUPPLIES</t>
  </si>
  <si>
    <t>(0118) PRINTING</t>
  </si>
  <si>
    <t>(0120) CONSUMABLES</t>
  </si>
  <si>
    <t>(0130) WEARING APPAREL</t>
  </si>
  <si>
    <t>(0150) MINOR TOOLS &amp; EQUIPMENT</t>
  </si>
  <si>
    <t>(0160) LAUNDRY &amp; JANITORIAL</t>
  </si>
  <si>
    <t>(0161) AMMUNITION &amp; TARGETS</t>
  </si>
  <si>
    <t>(0170) DORM AND KITCHEN SUPPLIES</t>
  </si>
  <si>
    <t>(0172) PHYSICAL AND TRAINING</t>
  </si>
  <si>
    <t>(0176) CONCESSION SUPPLIES</t>
  </si>
  <si>
    <t>(0177) CATERING &amp; KITCHEN SUPPLIES</t>
  </si>
  <si>
    <t>(0180) INFORMATION TECHNOLOGY</t>
  </si>
  <si>
    <t>(0190) SOFTWARE</t>
  </si>
  <si>
    <t>(0210) COLLATERAL PIECES</t>
  </si>
  <si>
    <t>(0230) STOCK - PROMOTION ITEMS</t>
  </si>
  <si>
    <t>(0301) BANK CHARGES</t>
  </si>
  <si>
    <t>LANDSCAPING</t>
  </si>
  <si>
    <t>(0401) FURNITURE &amp; FIXTURES</t>
  </si>
  <si>
    <t>(0410) MACHINERY &amp; EQUIPMENT</t>
  </si>
  <si>
    <t>(0411) BUILDINGS &amp; STRUCTURES</t>
  </si>
  <si>
    <t>(0415) SERVICE CONTRACTS</t>
  </si>
  <si>
    <t>(0416) STREETS &amp; RIGHT OF WAYS</t>
  </si>
  <si>
    <t>(0417) STORM SEWERS</t>
  </si>
  <si>
    <t>(0420) MOTOR VEHICLES</t>
  </si>
  <si>
    <t>(0420-01) REPAIR &amp; MAINT. - PD</t>
  </si>
  <si>
    <t>(0420-02) REPAIRS &amp; MAINT.- FI</t>
  </si>
  <si>
    <t>(0420-03) REPAIRS &amp; MAINT.- PW</t>
  </si>
  <si>
    <t>(0420-04) REPAIRS &amp; MAINT.- EHS</t>
  </si>
  <si>
    <t>(0420-06) GENERATORS</t>
  </si>
  <si>
    <t>(0420-07) REPAIRS &amp; MAINT.- EMS</t>
  </si>
  <si>
    <t>(0421) RADIOS &amp; COMMUNICATIONS</t>
  </si>
  <si>
    <t>(0427) PLUMBING</t>
  </si>
  <si>
    <t>(0428) FIRE HYDRANTS</t>
  </si>
  <si>
    <t>(0432) CAUSEWAY LIGHTS</t>
  </si>
  <si>
    <t>(0433) PARKS REPAIRS &amp; MAINT</t>
  </si>
  <si>
    <t>(0501) COMMUNICATIONS</t>
  </si>
  <si>
    <t>(0510) RENTAL OF EQUIPMENT / MAINTENANCE SUPPLIES</t>
  </si>
  <si>
    <t>(0510-01) BAY MAINTENANCE SUPPLIES</t>
  </si>
  <si>
    <t>(0511) AUTO ALLOWANCE</t>
  </si>
  <si>
    <t>(0513) TRAINING EXPENSE</t>
  </si>
  <si>
    <t>(0514) TUITION ASSISTANCE</t>
  </si>
  <si>
    <t>(0517) CONFIDENTIAL INFO EXPENSE</t>
  </si>
  <si>
    <t>(0520) INSURANCE</t>
  </si>
  <si>
    <t>(0528) LICENSING &amp; TESTING</t>
  </si>
  <si>
    <t>(0529) CREDIT CARD FEES</t>
  </si>
  <si>
    <t>(0530) PROFESSIONAL SERVICES</t>
  </si>
  <si>
    <t>(0531) MEDIA PLACEMENT</t>
  </si>
  <si>
    <t>(0533) MARKETING</t>
  </si>
  <si>
    <t>(0535) BOND ISSUANCE EXPENSE</t>
  </si>
  <si>
    <t>(0537) PRODUCTION/CONTENT DEVELOPMENT</t>
  </si>
  <si>
    <t>(0538) CONVENTION SERVICES</t>
  </si>
  <si>
    <t>(0540) ADVERTISING</t>
  </si>
  <si>
    <t>(0545) NON-LOCAL MEETINGS</t>
  </si>
  <si>
    <t>(0550) TRAVEL EXPENSE</t>
  </si>
  <si>
    <t>(0550-01) CC CHARGES - NO RECEIPTS</t>
  </si>
  <si>
    <t>(0550-021) ALITA BAGLEY</t>
  </si>
  <si>
    <t>(0550-031) KEN MEDDERS</t>
  </si>
  <si>
    <t>(0550-032) EVA-JEAN DALTON</t>
  </si>
  <si>
    <t>(0550-033) JOE RICCO</t>
  </si>
  <si>
    <t>(0550-034) KERRY SCHWARTZ</t>
  </si>
  <si>
    <t>(0550-035) PATRICK MCNULTY</t>
  </si>
  <si>
    <t>(0551) DUES &amp; MEMBERSHIPS</t>
  </si>
  <si>
    <t>(0553) TRADESHOW FEES</t>
  </si>
  <si>
    <t>(0555) PROMOTIONS</t>
  </si>
  <si>
    <t>(0558) DECORATIONS</t>
  </si>
  <si>
    <t>(0559) CONTENT DEVELOPMENT</t>
  </si>
  <si>
    <t>(0560) RENTAL/LEASING</t>
  </si>
  <si>
    <t>(0570) SUPPORT OF PRISONERS</t>
  </si>
  <si>
    <t>(0571) FOOD FOR PRISONERS</t>
  </si>
  <si>
    <t>(0580) ELECTRICITY</t>
  </si>
  <si>
    <t>(0581) WATER, SEWER &amp; GARBAGE</t>
  </si>
  <si>
    <t>(0621) PRINCIPAL</t>
  </si>
  <si>
    <t>(0622) INTEREST EXPENSE</t>
  </si>
  <si>
    <t>(0623) PAYING AGENT FEES</t>
  </si>
  <si>
    <t>(1001) BUILDINGS &amp; STRUCTURES</t>
  </si>
  <si>
    <t>(1004) MACHINERY &amp; EQUIPMENT</t>
  </si>
  <si>
    <t>(1007) MOTOR VEHICLES</t>
  </si>
  <si>
    <t>(8030) FIREWORKS</t>
  </si>
  <si>
    <t>(8060) ENTRANCE SIGNS</t>
  </si>
  <si>
    <t>(8074) SPRING BREAK</t>
  </si>
  <si>
    <t>(8080) NCAA MEN'S BASKETBALL</t>
  </si>
  <si>
    <t>(8099) MISC SPONSORSHIPS</t>
  </si>
  <si>
    <t>(8101) ECOTOURISM SPONSORSHIPS</t>
  </si>
  <si>
    <t>(8141) COMMUNITY EVENTS</t>
  </si>
  <si>
    <t>(9010) TAX COLLECTION SERVICES</t>
  </si>
  <si>
    <t>(9015) C.C. APPRAISAL DISTRICT</t>
  </si>
  <si>
    <t>(9020) AUDIT</t>
  </si>
  <si>
    <t>(9025) INVESTMENT ADVISORY SVCS</t>
  </si>
  <si>
    <t>(9030) LEGAL SERVICES</t>
  </si>
  <si>
    <t>(9031) RECRUITMENT COST</t>
  </si>
  <si>
    <t>(9045) SPRING BREAK PREPARATION</t>
  </si>
  <si>
    <t>(9050) AUTOMOBILE LIABILITY</t>
  </si>
  <si>
    <t>(9051) GENERAL LIABILITY</t>
  </si>
  <si>
    <t>(9052) WINDSTORM INSURANCE</t>
  </si>
  <si>
    <t>(9053) FLOOD INSURANCE</t>
  </si>
  <si>
    <t>(9055) PROPERTY INSURANCE</t>
  </si>
  <si>
    <t>(9060) OFFICIALS/LAW LIABILITY</t>
  </si>
  <si>
    <t>(9061) ERRORS &amp; OMISSIONS</t>
  </si>
  <si>
    <t>(9075-01) CONSTRUCTION CAPITAL OUTLAY</t>
  </si>
  <si>
    <t>(9078) EMS BILLING</t>
  </si>
  <si>
    <t>(9085) ANIMAL SERVICES</t>
  </si>
  <si>
    <t>(9088) MISC SPONSORSHIPS</t>
  </si>
  <si>
    <t>(9095) INDIRECT COSTS</t>
  </si>
  <si>
    <t>(9174) RECORDS MANAGEMENT</t>
  </si>
  <si>
    <t>(9175) ELECTION EXPENSE</t>
  </si>
  <si>
    <t>(9178) DESIGNATED PROJECTS</t>
  </si>
  <si>
    <t>(9179) HOLIDAY LIGHTS</t>
  </si>
  <si>
    <t>(9185) COMMUNITY EVENTS</t>
  </si>
  <si>
    <t>(9186) KEEP SPI BEAUTIFUL</t>
  </si>
  <si>
    <t>(9470) DEBT SERVICE TRANSFER</t>
  </si>
  <si>
    <t>(9471) TSF TO GENERAL FUND</t>
  </si>
  <si>
    <t>(9476) TRANSPORTATION MATCH</t>
  </si>
  <si>
    <t>(9478) TSF TO PARKS &amp; REC FUND</t>
  </si>
  <si>
    <t>(9481) TSF TO CAPITAL REPLACEMENT FUND</t>
  </si>
  <si>
    <t>(9483) TSF TO BNC FACILITY MAINT FUND</t>
  </si>
  <si>
    <t>(9996) LEASE- FEES</t>
  </si>
  <si>
    <t>(9997) LEASE PAYMENT PRINCIPAL</t>
  </si>
  <si>
    <t>(9998) LEASE PAYMENT- INTEREST</t>
  </si>
  <si>
    <t>(9999) MISC DEPT ADJ</t>
  </si>
  <si>
    <t>(41000) RENTAL FEES</t>
  </si>
  <si>
    <t>(41170) CATERING COMMISSIONS</t>
  </si>
  <si>
    <t>(42001) CURRENT PROPERTY TAXES</t>
  </si>
  <si>
    <t>(42002) DELINQUENT PROPERTY TAXES</t>
  </si>
  <si>
    <t>(42003) PENALTY AND INTEREST</t>
  </si>
  <si>
    <t>(43004) SALES TAXES</t>
  </si>
  <si>
    <t>(43005) MIX BEVERAGE TAXES</t>
  </si>
  <si>
    <t>(43010) HOTEL/MOTEL OCCUPANCY TAX</t>
  </si>
  <si>
    <t>(43020) ELECTRIC FRANCHISE FEE</t>
  </si>
  <si>
    <t>(43021) TELEPHONE FRANCHISE FEE</t>
  </si>
  <si>
    <t>(43022) CABLE T.V. FRANCHISE FEE</t>
  </si>
  <si>
    <t>(43023) SOLID WASTE FRANCHISE FEE</t>
  </si>
  <si>
    <t>(44044) EMS REVENUE</t>
  </si>
  <si>
    <t>(44046) FIRE DEPT INSPECTION FEES</t>
  </si>
  <si>
    <t>(44055) ADMINISTRATIVE FEES</t>
  </si>
  <si>
    <t xml:space="preserve">(44056) RENTAL INCOME </t>
  </si>
  <si>
    <t>(44057) LOT MOWS &amp; LIEN FEES</t>
  </si>
  <si>
    <t>(44058) RENTAL INCOME-COMMUNITY CENTER</t>
  </si>
  <si>
    <t>(45010) FINES &amp; FORFEITURES</t>
  </si>
  <si>
    <t>(45011) ONLINE CREDIT CARD FEE (FUND 01 GF) / FORFEITURES - FEDERAL (FUND 08 FPF)</t>
  </si>
  <si>
    <t>(45012) WARRANT COLLECT FEES (FUND 01 GF) / FORFEITURES - STATE (FUND 08 FPF)</t>
  </si>
  <si>
    <t>(46050) GENERAL LAND OFFICE</t>
  </si>
  <si>
    <t>(46051) CAMERON COUNTY BEACH SERV</t>
  </si>
  <si>
    <t>(46052) COUNTY ESD - EMS</t>
  </si>
  <si>
    <t>(46057) COUNTY ESD- FIRE CALL REV.</t>
  </si>
  <si>
    <t>(46063) LEOSE TRAINING FUNDS</t>
  </si>
  <si>
    <t>(46065) FEDERAL GRANT FUNDS</t>
  </si>
  <si>
    <t>(46066) TXDOT GRANT FUNDS</t>
  </si>
  <si>
    <t>(46068) LOCAL GRANT REVENUE</t>
  </si>
  <si>
    <t>(47030) BUILDING PERMITS</t>
  </si>
  <si>
    <t>(47031) ELECTRICAL PERMITS</t>
  </si>
  <si>
    <t>(47032) MIX BEVERAGE PERMITS</t>
  </si>
  <si>
    <t>(47033) PLUMBING PERMITS</t>
  </si>
  <si>
    <t>(47034) MECHANICAL PERMITS</t>
  </si>
  <si>
    <t>(47035) TAXI PERMITS</t>
  </si>
  <si>
    <t>(47036) ENV HEALTH &amp; OTHER PERMITS</t>
  </si>
  <si>
    <t>(47037) SPECIAL EVENT PERMITS / OTHER PERMITS</t>
  </si>
  <si>
    <t>(47042) STR PERMITS</t>
  </si>
  <si>
    <t>(47043) SPRING BREAK PERMITS</t>
  </si>
  <si>
    <t>(47045) GOLF CART PERMITS</t>
  </si>
  <si>
    <t>(48040) INTEREST REVENUE</t>
  </si>
  <si>
    <t>(48041) LOAN REV REVENUE</t>
  </si>
  <si>
    <t>(48042) MISCELLANEOUS REVENUE</t>
  </si>
  <si>
    <t>(48063) ADVERTISING- WEB</t>
  </si>
  <si>
    <t>(48067) PORT ISABEL EDC MATCH</t>
  </si>
  <si>
    <t>(48087) COPIES</t>
  </si>
  <si>
    <t>(48090) FUEL REBATE</t>
  </si>
  <si>
    <t>(49071) BOND PREMIUM</t>
  </si>
  <si>
    <t>(49090) TRANSFERS IN</t>
  </si>
  <si>
    <t>Expense Budget - By Fund</t>
  </si>
  <si>
    <t>Fund</t>
  </si>
  <si>
    <t>Revenue Budget - By Fund</t>
  </si>
  <si>
    <t>2020-2021 Original Budget</t>
  </si>
  <si>
    <t>Expense Budget - By Function</t>
  </si>
  <si>
    <t>Departments</t>
  </si>
  <si>
    <t>Revenue Budget - By Function</t>
  </si>
  <si>
    <t xml:space="preserve">Departments </t>
  </si>
  <si>
    <t xml:space="preserve">Expense Budget - By Expense Type </t>
  </si>
  <si>
    <t xml:space="preserve">Expense Type </t>
  </si>
  <si>
    <t xml:space="preserve">Revenue Budget - By Revenue Type </t>
  </si>
  <si>
    <t>Revenue Type</t>
  </si>
  <si>
    <t xml:space="preserve">Expense Budget - By Account </t>
  </si>
  <si>
    <t>ACCOUNT DESCRIPTION</t>
  </si>
  <si>
    <t>(0040) LABOR/TEMPORARY/PART-TIME EMPLOYEES</t>
  </si>
  <si>
    <t xml:space="preserve">PERSONNEL SERVICES Total </t>
  </si>
  <si>
    <t xml:space="preserve">GOODS AND SUPPLIES Total </t>
  </si>
  <si>
    <t xml:space="preserve">BULK GOODS AND SUPPLIES Total </t>
  </si>
  <si>
    <t xml:space="preserve">MISCELLANEOUS Total </t>
  </si>
  <si>
    <t xml:space="preserve">REPAIR AND MAINTENANCE Total </t>
  </si>
  <si>
    <t xml:space="preserve">MISCELLANEOUS SERVICES Total </t>
  </si>
  <si>
    <t xml:space="preserve">OTHER Total </t>
  </si>
  <si>
    <t xml:space="preserve">EQUIPMNT &gt; $5,000 OUTLAY Total </t>
  </si>
  <si>
    <t xml:space="preserve">TOURISM AND CULTURAL Total </t>
  </si>
  <si>
    <t xml:space="preserve">OTHER SERVICES Total </t>
  </si>
  <si>
    <t xml:space="preserve">SPECIAL PROJECTS Total </t>
  </si>
  <si>
    <t xml:space="preserve">INTERFUND TRANSFERS Total </t>
  </si>
  <si>
    <t xml:space="preserve">MISC ADJUSTMENTS Total </t>
  </si>
  <si>
    <t xml:space="preserve">GRAND TOTAL </t>
  </si>
  <si>
    <t xml:space="preserve">Revenue Budget - By Account </t>
  </si>
  <si>
    <t xml:space="preserve">ACCOUNT DESCRIPTION </t>
  </si>
  <si>
    <t xml:space="preserve">CONVENTION CENTER REVENUE Total </t>
  </si>
  <si>
    <t>PROPERTY TAXES Total</t>
  </si>
  <si>
    <t xml:space="preserve">NON-PROPERTY TAXES Total </t>
  </si>
  <si>
    <t>FEES AND SERVICES Total</t>
  </si>
  <si>
    <t>FINES AND FORFEITURES Total</t>
  </si>
  <si>
    <t>INTERGOVERNMENTAL Total</t>
  </si>
  <si>
    <t xml:space="preserve">LICENSES AND PERMITS Total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</si>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</sst>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8" fillId="0" borderId="10" xfId="0" applyFont="1" applyBorder="1"/>
    <xf numFmtId="0" fontId="19" fillId="0" borderId="12" xfId="0" applyFont="1" applyBorder="1"/>
    <xf numFmtId="164" fontId="19" fillId="0" borderId="12" xfId="42" applyNumberFormat="1" applyFont="1" applyBorder="1"/>
    <xf numFmtId="164" fontId="18" fillId="0" borderId="0" xfId="42" applyNumberFormat="1" applyFont="1"/>
    <xf numFmtId="0" fontId="19" fillId="0" borderId="0" xfId="0" applyFont="1"/>
    <xf numFmtId="0" fontId="18" fillId="0" borderId="0" xfId="0" applyFont="1"/>
    <xf numFmtId="0" fontId="18" fillId="0" borderId="10" xfId="0" applyFont="1" applyBorder="1"/>
    <xf numFmtId="3" fontId="18" fillId="0" borderId="0" xfId="0" applyNumberFormat="1" applyFont="1"/>
    <xf numFmtId="164" fontId="18" fillId="0" borderId="0" xfId="42" applyNumberFormat="1" applyFont="1"/>
    <xf numFmtId="0" fontId="19" fillId="0" borderId="11" xfId="0" applyFont="1" applyFill="1" applyBorder="1"/>
    <xf numFmtId="0" fontId="19" fillId="0" borderId="12" xfId="0" applyFont="1" applyBorder="1"/>
    <xf numFmtId="164" fontId="19" fillId="0" borderId="12" xfId="42" applyNumberFormat="1" applyFont="1" applyBorder="1"/>
    <xf numFmtId="0" fontId="19" fillId="0" borderId="0" xfId="0" applyFont="1"/>
    <xf numFmtId="0" fontId="18" fillId="0" borderId="0" xfId="0" applyFont="1"/>
    <xf numFmtId="0" fontId="18" fillId="0" borderId="10" xfId="0" applyFont="1" applyBorder="1"/>
    <xf numFmtId="3" fontId="18" fillId="0" borderId="0" xfId="0" applyNumberFormat="1" applyFont="1"/>
    <xf numFmtId="0" fontId="19" fillId="0" borderId="12" xfId="0" applyFont="1" applyBorder="1"/>
    <xf numFmtId="164" fontId="19" fillId="0" borderId="12" xfId="42" applyNumberFormat="1" applyFont="1" applyBorder="1"/>
    <xf numFmtId="164" fontId="18" fillId="0" borderId="0" xfId="42" applyNumberFormat="1" applyFont="1"/>
    <xf numFmtId="0" fontId="19" fillId="0" borderId="0" xfId="0" applyFont="1"/>
    <xf numFmtId="0" fontId="18" fillId="0" borderId="0" xfId="0" applyFont="1"/>
    <xf numFmtId="0" fontId="18" fillId="0" borderId="10" xfId="0" applyFont="1" applyBorder="1"/>
    <xf numFmtId="0" fontId="19" fillId="0" borderId="12" xfId="0" applyFont="1" applyBorder="1"/>
    <xf numFmtId="164" fontId="19" fillId="0" borderId="12" xfId="42" applyNumberFormat="1" applyFont="1" applyBorder="1"/>
    <xf numFmtId="0" fontId="18" fillId="0" borderId="0" xfId="0" applyFont="1"/>
    <xf numFmtId="3" fontId="18" fillId="0" borderId="0" xfId="0" applyNumberFormat="1" applyFont="1"/>
    <xf numFmtId="164" fontId="18" fillId="0" borderId="0" xfId="42" applyNumberFormat="1" applyFont="1"/>
    <xf numFmtId="0" fontId="19" fillId="0" borderId="0" xfId="0" applyFont="1"/>
    <xf numFmtId="0" fontId="18" fillId="0" borderId="10" xfId="0" applyFont="1" applyBorder="1"/>
    <xf numFmtId="164" fontId="18" fillId="0" borderId="0" xfId="42" applyNumberFormat="1" applyFont="1"/>
    <xf numFmtId="0" fontId="18" fillId="0" borderId="0" xfId="0" applyFont="1"/>
    <xf numFmtId="3" fontId="18" fillId="0" borderId="0" xfId="0" applyNumberFormat="1" applyFont="1"/>
    <xf numFmtId="0" fontId="19" fillId="0" borderId="12" xfId="0" applyFont="1" applyBorder="1"/>
    <xf numFmtId="164" fontId="19" fillId="0" borderId="12" xfId="42" applyNumberFormat="1" applyFont="1" applyBorder="1"/>
    <xf numFmtId="0" fontId="19" fillId="0" borderId="0" xfId="0" applyFont="1"/>
    <xf numFmtId="0" fontId="18" fillId="0" borderId="10" xfId="0" applyFont="1" applyBorder="1"/>
    <xf numFmtId="164" fontId="18" fillId="0" borderId="0" xfId="42" applyNumberFormat="1" applyFont="1"/>
    <xf numFmtId="0" fontId="18" fillId="0" borderId="0" xfId="0" applyFont="1"/>
    <xf numFmtId="3" fontId="18" fillId="0" borderId="0" xfId="0" applyNumberFormat="1" applyFont="1"/>
    <xf numFmtId="0" fontId="18" fillId="0" borderId="12" xfId="0" applyFont="1" applyBorder="1"/>
    <xf numFmtId="164" fontId="19" fillId="0" borderId="12" xfId="42" applyNumberFormat="1" applyFont="1" applyBorder="1"/>
    <xf numFmtId="0" fontId="19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3" fontId="18" fillId="0" borderId="0" xfId="0" applyNumberFormat="1" applyFont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9" fillId="0" borderId="12" xfId="0" applyFont="1" applyBorder="1"/>
    <xf numFmtId="164" fontId="19" fillId="0" borderId="12" xfId="42" applyNumberFormat="1" applyFont="1" applyBorder="1"/>
    <xf numFmtId="0" fontId="19" fillId="0" borderId="0" xfId="0" applyFont="1"/>
    <xf numFmtId="0" fontId="18" fillId="0" borderId="0" xfId="0" applyFont="1"/>
    <xf numFmtId="3" fontId="18" fillId="0" borderId="0" xfId="0" applyNumberFormat="1" applyFont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0" fontId="18" fillId="0" borderId="10" xfId="0" applyFont="1" applyBorder="1"/>
    <xf numFmtId="3" fontId="18" fillId="0" borderId="10" xfId="0" applyNumberFormat="1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8" fillId="0" borderId="10" xfId="0" applyFont="1" applyBorder="1"/>
    <xf numFmtId="3" fontId="18" fillId="0" borderId="1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19" fillId="0" borderId="12" xfId="0" applyFont="1" applyBorder="1"/>
    <xf numFmtId="164" fontId="18" fillId="0" borderId="0" xfId="42" applyNumberFormat="1" applyFont="1"/>
    <xf numFmtId="164" fontId="19" fillId="0" borderId="12" xfId="42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83"/>
  <sheetViews>
    <sheetView workbookViewId="0">
      <selection activeCell="A62" sqref="A62"/>
    </sheetView>
  </sheetViews>
  <sheetFormatPr defaultRowHeight="15.75" x14ac:dyDescent="0.25"/>
  <cols>
    <col min="1" max="1" width="87.28515625" style="105" bestFit="1" customWidth="1"/>
    <col min="2" max="2" width="14" style="105" bestFit="1" customWidth="1"/>
    <col min="3" max="3" width="22.42578125" style="105" bestFit="1" customWidth="1"/>
    <col min="4" max="16384" width="9.140625" style="105"/>
  </cols>
  <sheetData>
    <row r="1" spans="1:3" x14ac:dyDescent="0.25">
      <c r="A1" s="104" t="s">
        <v>0</v>
      </c>
    </row>
    <row r="2" spans="1:3" x14ac:dyDescent="0.25">
      <c r="A2" s="104" t="s">
        <v>294</v>
      </c>
    </row>
    <row r="3" spans="1:3" x14ac:dyDescent="0.25">
      <c r="A3" s="104" t="s">
        <v>268</v>
      </c>
    </row>
    <row r="5" spans="1:3" x14ac:dyDescent="0.25">
      <c r="A5" s="105" t="s">
        <v>295</v>
      </c>
    </row>
    <row r="7" spans="1:3" x14ac:dyDescent="0.25">
      <c r="A7" s="107" t="s">
        <v>42</v>
      </c>
      <c r="B7" s="108"/>
      <c r="C7" s="106"/>
    </row>
    <row r="8" spans="1:3" x14ac:dyDescent="0.25">
      <c r="A8" s="105" t="s">
        <v>216</v>
      </c>
      <c r="B8" s="139">
        <v>250000</v>
      </c>
    </row>
    <row r="9" spans="1:3" x14ac:dyDescent="0.25">
      <c r="A9" s="105" t="s">
        <v>217</v>
      </c>
      <c r="B9" s="106">
        <v>20000</v>
      </c>
    </row>
    <row r="10" spans="1:3" x14ac:dyDescent="0.25">
      <c r="A10" s="109" t="s">
        <v>296</v>
      </c>
      <c r="B10" s="110">
        <f>SUM(B8:B9)</f>
        <v>270000</v>
      </c>
      <c r="C10" s="106"/>
    </row>
    <row r="11" spans="1:3" x14ac:dyDescent="0.25">
      <c r="C11" s="106"/>
    </row>
    <row r="12" spans="1:3" x14ac:dyDescent="0.25">
      <c r="A12" s="111" t="s">
        <v>43</v>
      </c>
      <c r="B12" s="112"/>
      <c r="C12" s="106"/>
    </row>
    <row r="13" spans="1:3" x14ac:dyDescent="0.25">
      <c r="A13" s="105" t="s">
        <v>218</v>
      </c>
      <c r="B13" s="106">
        <v>7896213</v>
      </c>
    </row>
    <row r="14" spans="1:3" x14ac:dyDescent="0.25">
      <c r="A14" s="105" t="s">
        <v>219</v>
      </c>
      <c r="B14" s="106">
        <v>100000</v>
      </c>
    </row>
    <row r="15" spans="1:3" x14ac:dyDescent="0.25">
      <c r="A15" s="105" t="s">
        <v>220</v>
      </c>
      <c r="B15" s="106">
        <v>100000</v>
      </c>
    </row>
    <row r="16" spans="1:3" x14ac:dyDescent="0.25">
      <c r="A16" s="113" t="s">
        <v>297</v>
      </c>
      <c r="B16" s="116">
        <f>SUM(B13:B15)</f>
        <v>8096213</v>
      </c>
      <c r="C16" s="106"/>
    </row>
    <row r="17" spans="1:3" x14ac:dyDescent="0.25">
      <c r="C17" s="106"/>
    </row>
    <row r="18" spans="1:3" x14ac:dyDescent="0.25">
      <c r="A18" s="114" t="s">
        <v>44</v>
      </c>
      <c r="B18" s="115"/>
      <c r="C18" s="106"/>
    </row>
    <row r="19" spans="1:3" x14ac:dyDescent="0.25">
      <c r="A19" s="105" t="s">
        <v>221</v>
      </c>
      <c r="B19" s="106">
        <v>3525039</v>
      </c>
    </row>
    <row r="20" spans="1:3" x14ac:dyDescent="0.25">
      <c r="A20" s="105" t="s">
        <v>222</v>
      </c>
      <c r="B20" s="106">
        <v>361392</v>
      </c>
    </row>
    <row r="21" spans="1:3" x14ac:dyDescent="0.25">
      <c r="A21" s="105" t="s">
        <v>223</v>
      </c>
      <c r="B21" s="106">
        <v>12393560</v>
      </c>
    </row>
    <row r="22" spans="1:3" x14ac:dyDescent="0.25">
      <c r="A22" s="105" t="s">
        <v>224</v>
      </c>
      <c r="B22" s="106">
        <v>432344</v>
      </c>
    </row>
    <row r="23" spans="1:3" x14ac:dyDescent="0.25">
      <c r="A23" s="105" t="s">
        <v>225</v>
      </c>
      <c r="B23" s="106">
        <v>63296</v>
      </c>
    </row>
    <row r="24" spans="1:3" x14ac:dyDescent="0.25">
      <c r="A24" s="105" t="s">
        <v>226</v>
      </c>
      <c r="B24" s="106">
        <v>209862</v>
      </c>
    </row>
    <row r="25" spans="1:3" x14ac:dyDescent="0.25">
      <c r="A25" s="105" t="s">
        <v>227</v>
      </c>
      <c r="B25" s="106">
        <v>189947</v>
      </c>
    </row>
    <row r="26" spans="1:3" x14ac:dyDescent="0.25">
      <c r="A26" s="13" t="s">
        <v>298</v>
      </c>
      <c r="B26" s="116">
        <f>SUM(B19:B25)</f>
        <v>17175440</v>
      </c>
      <c r="C26" s="106"/>
    </row>
    <row r="27" spans="1:3" x14ac:dyDescent="0.25">
      <c r="C27" s="106"/>
    </row>
    <row r="28" spans="1:3" x14ac:dyDescent="0.25">
      <c r="A28" s="117" t="s">
        <v>45</v>
      </c>
      <c r="B28" s="118"/>
      <c r="C28" s="106"/>
    </row>
    <row r="29" spans="1:3" x14ac:dyDescent="0.25">
      <c r="A29" s="105" t="s">
        <v>228</v>
      </c>
      <c r="B29" s="106">
        <v>546000</v>
      </c>
    </row>
    <row r="30" spans="1:3" x14ac:dyDescent="0.25">
      <c r="A30" s="105" t="s">
        <v>229</v>
      </c>
      <c r="B30" s="106">
        <v>10000</v>
      </c>
    </row>
    <row r="31" spans="1:3" x14ac:dyDescent="0.25">
      <c r="A31" s="105" t="s">
        <v>230</v>
      </c>
      <c r="B31" s="106">
        <v>420243</v>
      </c>
    </row>
    <row r="32" spans="1:3" x14ac:dyDescent="0.25">
      <c r="A32" s="105" t="s">
        <v>231</v>
      </c>
      <c r="B32" s="106">
        <v>7000</v>
      </c>
    </row>
    <row r="33" spans="1:3" x14ac:dyDescent="0.25">
      <c r="A33" s="105" t="s">
        <v>232</v>
      </c>
      <c r="B33" s="106">
        <v>7000</v>
      </c>
    </row>
    <row r="34" spans="1:3" x14ac:dyDescent="0.25">
      <c r="A34" s="105" t="s">
        <v>233</v>
      </c>
      <c r="B34" s="105">
        <v>500</v>
      </c>
    </row>
    <row r="35" spans="1:3" x14ac:dyDescent="0.25">
      <c r="A35" s="119" t="s">
        <v>299</v>
      </c>
      <c r="B35" s="120">
        <f>SUM(B29:B34)</f>
        <v>990743</v>
      </c>
    </row>
    <row r="37" spans="1:3" x14ac:dyDescent="0.25">
      <c r="A37" s="105" t="s">
        <v>46</v>
      </c>
      <c r="C37" s="106"/>
    </row>
    <row r="38" spans="1:3" x14ac:dyDescent="0.25">
      <c r="A38" s="105" t="s">
        <v>234</v>
      </c>
      <c r="B38" s="106">
        <v>308500</v>
      </c>
    </row>
    <row r="39" spans="1:3" x14ac:dyDescent="0.25">
      <c r="A39" s="105" t="s">
        <v>235</v>
      </c>
      <c r="B39" s="106">
        <v>2200</v>
      </c>
    </row>
    <row r="40" spans="1:3" x14ac:dyDescent="0.25">
      <c r="A40" s="105" t="s">
        <v>236</v>
      </c>
      <c r="B40" s="106">
        <v>13000</v>
      </c>
    </row>
    <row r="41" spans="1:3" x14ac:dyDescent="0.25">
      <c r="A41" s="13" t="s">
        <v>300</v>
      </c>
      <c r="B41" s="121">
        <f>SUM(B38:B40)</f>
        <v>323700</v>
      </c>
      <c r="C41" s="106"/>
    </row>
    <row r="42" spans="1:3" x14ac:dyDescent="0.25">
      <c r="C42" s="106"/>
    </row>
    <row r="43" spans="1:3" x14ac:dyDescent="0.25">
      <c r="A43" s="122" t="s">
        <v>47</v>
      </c>
      <c r="B43" s="123"/>
      <c r="C43" s="106"/>
    </row>
    <row r="44" spans="1:3" x14ac:dyDescent="0.25">
      <c r="A44" s="105" t="s">
        <v>237</v>
      </c>
      <c r="B44" s="106">
        <v>40000</v>
      </c>
    </row>
    <row r="45" spans="1:3" x14ac:dyDescent="0.25">
      <c r="A45" s="105" t="s">
        <v>238</v>
      </c>
      <c r="B45" s="106">
        <v>45419</v>
      </c>
    </row>
    <row r="46" spans="1:3" x14ac:dyDescent="0.25">
      <c r="A46" s="105" t="s">
        <v>239</v>
      </c>
      <c r="B46" s="106">
        <v>44000</v>
      </c>
    </row>
    <row r="47" spans="1:3" x14ac:dyDescent="0.25">
      <c r="A47" s="105" t="s">
        <v>240</v>
      </c>
      <c r="B47" s="106">
        <v>44000</v>
      </c>
    </row>
    <row r="48" spans="1:3" x14ac:dyDescent="0.25">
      <c r="A48" s="105" t="s">
        <v>241</v>
      </c>
      <c r="B48" s="106">
        <v>2650</v>
      </c>
    </row>
    <row r="49" spans="1:3" x14ac:dyDescent="0.25">
      <c r="A49" s="105" t="s">
        <v>242</v>
      </c>
      <c r="B49" s="106">
        <v>2613691</v>
      </c>
    </row>
    <row r="50" spans="1:3" x14ac:dyDescent="0.25">
      <c r="A50" s="105" t="s">
        <v>243</v>
      </c>
      <c r="B50" s="106">
        <v>525282</v>
      </c>
    </row>
    <row r="51" spans="1:3" x14ac:dyDescent="0.25">
      <c r="A51" s="105" t="s">
        <v>244</v>
      </c>
      <c r="B51" s="106">
        <v>91000</v>
      </c>
    </row>
    <row r="52" spans="1:3" x14ac:dyDescent="0.25">
      <c r="A52" s="124" t="s">
        <v>301</v>
      </c>
      <c r="B52" s="125">
        <f>SUM(B44:B51)</f>
        <v>3406042</v>
      </c>
      <c r="C52" s="106"/>
    </row>
    <row r="53" spans="1:3" x14ac:dyDescent="0.25">
      <c r="C53" s="106"/>
    </row>
    <row r="54" spans="1:3" x14ac:dyDescent="0.25">
      <c r="A54" s="126" t="s">
        <v>48</v>
      </c>
      <c r="B54" s="127"/>
      <c r="C54" s="106"/>
    </row>
    <row r="55" spans="1:3" x14ac:dyDescent="0.25">
      <c r="A55" s="105" t="s">
        <v>245</v>
      </c>
      <c r="B55" s="106">
        <v>95000</v>
      </c>
    </row>
    <row r="56" spans="1:3" x14ac:dyDescent="0.25">
      <c r="A56" s="105" t="s">
        <v>246</v>
      </c>
      <c r="B56" s="106">
        <v>3500</v>
      </c>
    </row>
    <row r="57" spans="1:3" x14ac:dyDescent="0.25">
      <c r="A57" s="105" t="s">
        <v>247</v>
      </c>
      <c r="B57" s="106">
        <v>18000</v>
      </c>
    </row>
    <row r="58" spans="1:3" x14ac:dyDescent="0.25">
      <c r="A58" s="105" t="s">
        <v>248</v>
      </c>
      <c r="B58" s="106">
        <v>3000</v>
      </c>
    </row>
    <row r="59" spans="1:3" x14ac:dyDescent="0.25">
      <c r="A59" s="105" t="s">
        <v>249</v>
      </c>
      <c r="B59" s="106">
        <v>1000</v>
      </c>
    </row>
    <row r="60" spans="1:3" x14ac:dyDescent="0.25">
      <c r="A60" s="105" t="s">
        <v>250</v>
      </c>
      <c r="B60" s="106">
        <v>5000</v>
      </c>
    </row>
    <row r="61" spans="1:3" x14ac:dyDescent="0.25">
      <c r="A61" s="105" t="s">
        <v>251</v>
      </c>
      <c r="B61" s="106">
        <v>19600</v>
      </c>
    </row>
    <row r="62" spans="1:3" x14ac:dyDescent="0.25">
      <c r="A62" s="105" t="s">
        <v>252</v>
      </c>
      <c r="B62" s="106">
        <v>15000</v>
      </c>
    </row>
    <row r="63" spans="1:3" x14ac:dyDescent="0.25">
      <c r="A63" s="105" t="s">
        <v>253</v>
      </c>
      <c r="B63" s="106">
        <v>6000</v>
      </c>
    </row>
    <row r="64" spans="1:3" x14ac:dyDescent="0.25">
      <c r="A64" s="105" t="s">
        <v>254</v>
      </c>
      <c r="B64" s="105">
        <v>500</v>
      </c>
    </row>
    <row r="65" spans="1:3" x14ac:dyDescent="0.25">
      <c r="A65" s="105" t="s">
        <v>255</v>
      </c>
      <c r="B65" s="106">
        <v>16000</v>
      </c>
    </row>
    <row r="66" spans="1:3" x14ac:dyDescent="0.25">
      <c r="A66" s="128" t="s">
        <v>302</v>
      </c>
      <c r="B66" s="129">
        <f>SUM(B55:B65)</f>
        <v>182600</v>
      </c>
    </row>
    <row r="68" spans="1:3" x14ac:dyDescent="0.25">
      <c r="A68" s="130" t="s">
        <v>32</v>
      </c>
      <c r="B68" s="131"/>
      <c r="C68" s="106"/>
    </row>
    <row r="69" spans="1:3" x14ac:dyDescent="0.25">
      <c r="A69" s="105" t="s">
        <v>256</v>
      </c>
      <c r="B69" s="106">
        <v>70897</v>
      </c>
    </row>
    <row r="70" spans="1:3" x14ac:dyDescent="0.25">
      <c r="A70" s="105" t="s">
        <v>257</v>
      </c>
      <c r="B70" s="106">
        <v>12379</v>
      </c>
    </row>
    <row r="71" spans="1:3" x14ac:dyDescent="0.25">
      <c r="A71" s="105" t="s">
        <v>258</v>
      </c>
      <c r="B71" s="106">
        <v>42000</v>
      </c>
    </row>
    <row r="72" spans="1:3" x14ac:dyDescent="0.25">
      <c r="A72" s="105" t="s">
        <v>259</v>
      </c>
      <c r="B72" s="106">
        <v>18000</v>
      </c>
    </row>
    <row r="73" spans="1:3" x14ac:dyDescent="0.25">
      <c r="A73" s="105" t="s">
        <v>260</v>
      </c>
      <c r="B73" s="106">
        <v>50000</v>
      </c>
    </row>
    <row r="74" spans="1:3" x14ac:dyDescent="0.25">
      <c r="A74" s="105" t="s">
        <v>261</v>
      </c>
      <c r="B74" s="105">
        <v>100</v>
      </c>
    </row>
    <row r="75" spans="1:3" x14ac:dyDescent="0.25">
      <c r="A75" s="105" t="s">
        <v>262</v>
      </c>
      <c r="B75" s="106">
        <v>2000</v>
      </c>
    </row>
    <row r="76" spans="1:3" x14ac:dyDescent="0.25">
      <c r="A76" s="132" t="s">
        <v>283</v>
      </c>
      <c r="B76" s="133">
        <f>SUM(B69:B75)</f>
        <v>195376</v>
      </c>
      <c r="C76" s="106"/>
    </row>
    <row r="77" spans="1:3" x14ac:dyDescent="0.25">
      <c r="C77" s="106"/>
    </row>
    <row r="78" spans="1:3" x14ac:dyDescent="0.25">
      <c r="A78" s="134" t="s">
        <v>49</v>
      </c>
      <c r="B78" s="135"/>
      <c r="C78" s="106"/>
    </row>
    <row r="79" spans="1:3" x14ac:dyDescent="0.25">
      <c r="A79" s="105" t="s">
        <v>263</v>
      </c>
      <c r="B79" s="106">
        <v>52110</v>
      </c>
    </row>
    <row r="80" spans="1:3" x14ac:dyDescent="0.25">
      <c r="A80" s="105" t="s">
        <v>264</v>
      </c>
      <c r="B80" s="106">
        <v>1451136</v>
      </c>
    </row>
    <row r="81" spans="1:3" x14ac:dyDescent="0.25">
      <c r="A81" s="136" t="s">
        <v>49</v>
      </c>
      <c r="B81" s="137">
        <f>SUM(B79:B80)</f>
        <v>1503246</v>
      </c>
    </row>
    <row r="82" spans="1:3" x14ac:dyDescent="0.25">
      <c r="A82" s="105" t="s">
        <v>18</v>
      </c>
      <c r="C82" s="106"/>
    </row>
    <row r="83" spans="1:3" ht="16.5" thickBot="1" x14ac:dyDescent="0.3">
      <c r="A83" s="138" t="s">
        <v>303</v>
      </c>
      <c r="B83" s="140">
        <f>B10+B16+B26+B35+B41+B52+B66+B76+B81</f>
        <v>32143360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13"/>
  <sheetViews>
    <sheetView workbookViewId="0">
      <selection activeCell="D25" sqref="D25"/>
    </sheetView>
  </sheetViews>
  <sheetFormatPr defaultRowHeight="15.75" x14ac:dyDescent="0.25"/>
  <cols>
    <col min="1" max="1" width="56.5703125" style="41" bestFit="1" customWidth="1"/>
    <col min="2" max="2" width="14" style="41" bestFit="1" customWidth="1"/>
    <col min="3" max="3" width="22.28515625" style="41" bestFit="1" customWidth="1"/>
    <col min="4" max="16384" width="9.140625" style="41"/>
  </cols>
  <sheetData>
    <row r="1" spans="1:3" x14ac:dyDescent="0.25">
      <c r="A1" s="45" t="s">
        <v>0</v>
      </c>
    </row>
    <row r="2" spans="1:3" x14ac:dyDescent="0.25">
      <c r="A2" s="45" t="s">
        <v>277</v>
      </c>
    </row>
    <row r="3" spans="1:3" x14ac:dyDescent="0.25">
      <c r="A3" s="45" t="s">
        <v>268</v>
      </c>
    </row>
    <row r="4" spans="1:3" x14ac:dyDescent="0.25">
      <c r="A4" s="46"/>
    </row>
    <row r="5" spans="1:3" x14ac:dyDescent="0.25">
      <c r="A5" s="46" t="s">
        <v>278</v>
      </c>
    </row>
    <row r="6" spans="1:3" s="47" customFormat="1" x14ac:dyDescent="0.25"/>
    <row r="7" spans="1:3" x14ac:dyDescent="0.25">
      <c r="A7" s="50" t="s">
        <v>29</v>
      </c>
      <c r="B7" s="51"/>
      <c r="C7" s="42"/>
    </row>
    <row r="8" spans="1:3" x14ac:dyDescent="0.25">
      <c r="A8" s="41" t="s">
        <v>50</v>
      </c>
      <c r="B8" s="139">
        <v>66000</v>
      </c>
    </row>
    <row r="9" spans="1:3" x14ac:dyDescent="0.25">
      <c r="A9" s="41" t="s">
        <v>51</v>
      </c>
      <c r="B9" s="42">
        <v>2223165</v>
      </c>
    </row>
    <row r="10" spans="1:3" x14ac:dyDescent="0.25">
      <c r="A10" s="41" t="s">
        <v>52</v>
      </c>
      <c r="B10" s="42">
        <v>5659002</v>
      </c>
    </row>
    <row r="11" spans="1:3" x14ac:dyDescent="0.25">
      <c r="A11" s="41" t="s">
        <v>53</v>
      </c>
      <c r="B11" s="42">
        <v>48895</v>
      </c>
    </row>
    <row r="12" spans="1:3" x14ac:dyDescent="0.25">
      <c r="A12" s="41" t="s">
        <v>54</v>
      </c>
      <c r="B12" s="42">
        <v>36412</v>
      </c>
    </row>
    <row r="13" spans="1:3" x14ac:dyDescent="0.25">
      <c r="A13" s="41" t="s">
        <v>55</v>
      </c>
      <c r="B13" s="42">
        <v>572000</v>
      </c>
    </row>
    <row r="14" spans="1:3" x14ac:dyDescent="0.25">
      <c r="A14" s="41" t="s">
        <v>56</v>
      </c>
      <c r="B14" s="42">
        <v>38500</v>
      </c>
    </row>
    <row r="15" spans="1:3" x14ac:dyDescent="0.25">
      <c r="A15" s="41" t="s">
        <v>57</v>
      </c>
      <c r="B15" s="42">
        <v>5000</v>
      </c>
    </row>
    <row r="16" spans="1:3" x14ac:dyDescent="0.25">
      <c r="A16" s="41" t="s">
        <v>58</v>
      </c>
      <c r="B16" s="42">
        <v>55500</v>
      </c>
    </row>
    <row r="17" spans="1:3" x14ac:dyDescent="0.25">
      <c r="A17" s="41" t="s">
        <v>59</v>
      </c>
      <c r="B17" s="42">
        <v>8900</v>
      </c>
    </row>
    <row r="18" spans="1:3" x14ac:dyDescent="0.25">
      <c r="A18" s="41" t="s">
        <v>60</v>
      </c>
      <c r="B18" s="42">
        <v>223432</v>
      </c>
    </row>
    <row r="19" spans="1:3" x14ac:dyDescent="0.25">
      <c r="A19" s="41" t="s">
        <v>61</v>
      </c>
      <c r="B19" s="42">
        <v>1188371</v>
      </c>
    </row>
    <row r="20" spans="1:3" x14ac:dyDescent="0.25">
      <c r="A20" s="41" t="s">
        <v>62</v>
      </c>
      <c r="B20" s="42">
        <v>1335378</v>
      </c>
    </row>
    <row r="21" spans="1:3" x14ac:dyDescent="0.25">
      <c r="A21" s="41" t="s">
        <v>63</v>
      </c>
      <c r="B21" s="42">
        <v>150412</v>
      </c>
    </row>
    <row r="22" spans="1:3" x14ac:dyDescent="0.25">
      <c r="A22" s="41" t="s">
        <v>64</v>
      </c>
      <c r="B22" s="42">
        <v>31161</v>
      </c>
    </row>
    <row r="23" spans="1:3" x14ac:dyDescent="0.25">
      <c r="A23" s="41" t="s">
        <v>65</v>
      </c>
      <c r="B23" s="42">
        <v>67975</v>
      </c>
    </row>
    <row r="24" spans="1:3" x14ac:dyDescent="0.25">
      <c r="A24" s="41" t="s">
        <v>66</v>
      </c>
      <c r="B24" s="42">
        <v>126109</v>
      </c>
    </row>
    <row r="25" spans="1:3" x14ac:dyDescent="0.25">
      <c r="A25" s="41" t="s">
        <v>67</v>
      </c>
      <c r="B25" s="42">
        <v>30000</v>
      </c>
    </row>
    <row r="26" spans="1:3" x14ac:dyDescent="0.25">
      <c r="A26" s="41" t="s">
        <v>279</v>
      </c>
      <c r="B26" s="42">
        <v>670194</v>
      </c>
    </row>
    <row r="27" spans="1:3" s="48" customFormat="1" x14ac:dyDescent="0.25">
      <c r="A27" s="52" t="s">
        <v>280</v>
      </c>
      <c r="B27" s="53">
        <f>SUM(B8:B26)</f>
        <v>12536406</v>
      </c>
      <c r="C27" s="49"/>
    </row>
    <row r="28" spans="1:3" s="48" customFormat="1" x14ac:dyDescent="0.25">
      <c r="C28" s="49"/>
    </row>
    <row r="29" spans="1:3" x14ac:dyDescent="0.25">
      <c r="A29" s="54" t="s">
        <v>30</v>
      </c>
      <c r="B29" s="55"/>
      <c r="C29" s="42"/>
    </row>
    <row r="30" spans="1:3" x14ac:dyDescent="0.25">
      <c r="A30" s="41" t="s">
        <v>68</v>
      </c>
      <c r="B30" s="42">
        <v>56880</v>
      </c>
    </row>
    <row r="31" spans="1:3" x14ac:dyDescent="0.25">
      <c r="A31" s="41" t="s">
        <v>69</v>
      </c>
      <c r="B31" s="42">
        <v>20995</v>
      </c>
    </row>
    <row r="32" spans="1:3" x14ac:dyDescent="0.25">
      <c r="A32" s="41" t="s">
        <v>70</v>
      </c>
      <c r="B32" s="42">
        <v>2580</v>
      </c>
    </row>
    <row r="33" spans="1:2" x14ac:dyDescent="0.25">
      <c r="A33" s="41" t="s">
        <v>71</v>
      </c>
      <c r="B33" s="42">
        <v>139471</v>
      </c>
    </row>
    <row r="34" spans="1:2" x14ac:dyDescent="0.25">
      <c r="A34" s="41" t="s">
        <v>72</v>
      </c>
      <c r="B34" s="42">
        <v>46000</v>
      </c>
    </row>
    <row r="35" spans="1:2" x14ac:dyDescent="0.25">
      <c r="A35" s="41" t="s">
        <v>73</v>
      </c>
      <c r="B35" s="42">
        <v>10000</v>
      </c>
    </row>
    <row r="36" spans="1:2" x14ac:dyDescent="0.25">
      <c r="A36" s="41" t="s">
        <v>74</v>
      </c>
      <c r="B36" s="42">
        <v>21000</v>
      </c>
    </row>
    <row r="37" spans="1:2" x14ac:dyDescent="0.25">
      <c r="A37" s="41" t="s">
        <v>75</v>
      </c>
      <c r="B37" s="42">
        <v>12000</v>
      </c>
    </row>
    <row r="38" spans="1:2" x14ac:dyDescent="0.25">
      <c r="A38" s="41" t="s">
        <v>76</v>
      </c>
      <c r="B38" s="42">
        <v>15000</v>
      </c>
    </row>
    <row r="39" spans="1:2" x14ac:dyDescent="0.25">
      <c r="A39" s="41" t="s">
        <v>77</v>
      </c>
      <c r="B39" s="42">
        <v>27150</v>
      </c>
    </row>
    <row r="40" spans="1:2" x14ac:dyDescent="0.25">
      <c r="A40" s="41" t="s">
        <v>78</v>
      </c>
      <c r="B40" s="42">
        <v>3000</v>
      </c>
    </row>
    <row r="41" spans="1:2" x14ac:dyDescent="0.25">
      <c r="A41" s="41" t="s">
        <v>79</v>
      </c>
      <c r="B41" s="42">
        <v>6300</v>
      </c>
    </row>
    <row r="42" spans="1:2" x14ac:dyDescent="0.25">
      <c r="A42" s="41" t="s">
        <v>80</v>
      </c>
      <c r="B42" s="42">
        <v>58400</v>
      </c>
    </row>
    <row r="43" spans="1:2" x14ac:dyDescent="0.25">
      <c r="A43" s="41" t="s">
        <v>81</v>
      </c>
      <c r="B43" s="42">
        <v>4150</v>
      </c>
    </row>
    <row r="44" spans="1:2" x14ac:dyDescent="0.25">
      <c r="A44" s="41" t="s">
        <v>82</v>
      </c>
      <c r="B44" s="42">
        <v>1500</v>
      </c>
    </row>
    <row r="45" spans="1:2" x14ac:dyDescent="0.25">
      <c r="A45" s="41" t="s">
        <v>83</v>
      </c>
      <c r="B45" s="42">
        <v>6000</v>
      </c>
    </row>
    <row r="46" spans="1:2" x14ac:dyDescent="0.25">
      <c r="A46" s="41" t="s">
        <v>84</v>
      </c>
      <c r="B46" s="42">
        <v>2000</v>
      </c>
    </row>
    <row r="47" spans="1:2" x14ac:dyDescent="0.25">
      <c r="A47" s="41" t="s">
        <v>85</v>
      </c>
      <c r="B47" s="42">
        <v>2000</v>
      </c>
    </row>
    <row r="48" spans="1:2" x14ac:dyDescent="0.25">
      <c r="A48" s="41" t="s">
        <v>86</v>
      </c>
      <c r="B48" s="42">
        <v>3000</v>
      </c>
    </row>
    <row r="49" spans="1:2" x14ac:dyDescent="0.25">
      <c r="A49" s="41" t="s">
        <v>87</v>
      </c>
      <c r="B49" s="42">
        <v>2000</v>
      </c>
    </row>
    <row r="50" spans="1:2" x14ac:dyDescent="0.25">
      <c r="A50" s="41" t="s">
        <v>88</v>
      </c>
      <c r="B50" s="42">
        <v>15000</v>
      </c>
    </row>
    <row r="51" spans="1:2" x14ac:dyDescent="0.25">
      <c r="A51" s="41" t="s">
        <v>89</v>
      </c>
      <c r="B51" s="42">
        <v>1800</v>
      </c>
    </row>
    <row r="52" spans="1:2" x14ac:dyDescent="0.25">
      <c r="A52" s="41" t="s">
        <v>90</v>
      </c>
      <c r="B52" s="42">
        <v>2000</v>
      </c>
    </row>
    <row r="53" spans="1:2" x14ac:dyDescent="0.25">
      <c r="A53" s="41" t="s">
        <v>91</v>
      </c>
      <c r="B53" s="42">
        <v>1000</v>
      </c>
    </row>
    <row r="54" spans="1:2" x14ac:dyDescent="0.25">
      <c r="A54" s="41" t="s">
        <v>92</v>
      </c>
      <c r="B54" s="41">
        <v>700</v>
      </c>
    </row>
    <row r="55" spans="1:2" x14ac:dyDescent="0.25">
      <c r="A55" s="41" t="s">
        <v>93</v>
      </c>
      <c r="B55" s="41">
        <v>700</v>
      </c>
    </row>
    <row r="56" spans="1:2" x14ac:dyDescent="0.25">
      <c r="A56" s="41" t="s">
        <v>94</v>
      </c>
      <c r="B56" s="41">
        <v>700</v>
      </c>
    </row>
    <row r="57" spans="1:2" x14ac:dyDescent="0.25">
      <c r="A57" s="41" t="s">
        <v>95</v>
      </c>
      <c r="B57" s="42">
        <v>51100</v>
      </c>
    </row>
    <row r="58" spans="1:2" x14ac:dyDescent="0.25">
      <c r="A58" s="41" t="s">
        <v>96</v>
      </c>
      <c r="B58" s="42">
        <v>5500</v>
      </c>
    </row>
    <row r="59" spans="1:2" x14ac:dyDescent="0.25">
      <c r="A59" s="41" t="s">
        <v>97</v>
      </c>
      <c r="B59" s="42">
        <v>19600</v>
      </c>
    </row>
    <row r="60" spans="1:2" x14ac:dyDescent="0.25">
      <c r="A60" s="41" t="s">
        <v>98</v>
      </c>
      <c r="B60" s="42">
        <v>16237</v>
      </c>
    </row>
    <row r="61" spans="1:2" x14ac:dyDescent="0.25">
      <c r="A61" s="41" t="s">
        <v>99</v>
      </c>
      <c r="B61" s="41">
        <v>400</v>
      </c>
    </row>
    <row r="62" spans="1:2" x14ac:dyDescent="0.25">
      <c r="A62" s="41" t="s">
        <v>100</v>
      </c>
      <c r="B62" s="42">
        <v>95232</v>
      </c>
    </row>
    <row r="63" spans="1:2" x14ac:dyDescent="0.25">
      <c r="A63" s="41" t="s">
        <v>101</v>
      </c>
      <c r="B63" s="42">
        <v>120502</v>
      </c>
    </row>
    <row r="64" spans="1:2" x14ac:dyDescent="0.25">
      <c r="A64" s="41" t="s">
        <v>102</v>
      </c>
      <c r="B64" s="42">
        <v>63500</v>
      </c>
    </row>
    <row r="65" spans="1:3" x14ac:dyDescent="0.25">
      <c r="A65" s="41" t="s">
        <v>103</v>
      </c>
      <c r="B65" s="42">
        <v>10400</v>
      </c>
    </row>
    <row r="66" spans="1:3" x14ac:dyDescent="0.25">
      <c r="A66" s="41" t="s">
        <v>104</v>
      </c>
      <c r="B66" s="42">
        <v>2000</v>
      </c>
    </row>
    <row r="67" spans="1:3" x14ac:dyDescent="0.25">
      <c r="A67" s="41" t="s">
        <v>105</v>
      </c>
      <c r="B67" s="42">
        <v>2000</v>
      </c>
    </row>
    <row r="68" spans="1:3" x14ac:dyDescent="0.25">
      <c r="A68" s="41" t="s">
        <v>106</v>
      </c>
      <c r="B68" s="42">
        <v>1300</v>
      </c>
    </row>
    <row r="69" spans="1:3" x14ac:dyDescent="0.25">
      <c r="A69" s="41" t="s">
        <v>107</v>
      </c>
      <c r="B69" s="42">
        <v>1000</v>
      </c>
    </row>
    <row r="70" spans="1:3" x14ac:dyDescent="0.25">
      <c r="A70" s="41" t="s">
        <v>108</v>
      </c>
      <c r="B70" s="42">
        <v>5800</v>
      </c>
    </row>
    <row r="71" spans="1:3" x14ac:dyDescent="0.25">
      <c r="A71" s="41" t="s">
        <v>109</v>
      </c>
      <c r="B71" s="42">
        <v>34699</v>
      </c>
    </row>
    <row r="72" spans="1:3" s="48" customFormat="1" x14ac:dyDescent="0.25">
      <c r="A72" s="56" t="s">
        <v>281</v>
      </c>
      <c r="B72" s="57">
        <f>SUM(B30:B71)</f>
        <v>890596</v>
      </c>
      <c r="C72" s="49"/>
    </row>
    <row r="73" spans="1:3" s="48" customFormat="1" x14ac:dyDescent="0.25">
      <c r="C73" s="49"/>
    </row>
    <row r="74" spans="1:3" x14ac:dyDescent="0.25">
      <c r="A74" s="58" t="s">
        <v>31</v>
      </c>
      <c r="B74" s="59"/>
      <c r="C74" s="42"/>
    </row>
    <row r="75" spans="1:3" x14ac:dyDescent="0.25">
      <c r="A75" s="41" t="s">
        <v>110</v>
      </c>
      <c r="B75" s="42">
        <v>30000</v>
      </c>
    </row>
    <row r="76" spans="1:3" x14ac:dyDescent="0.25">
      <c r="A76" s="41" t="s">
        <v>111</v>
      </c>
      <c r="B76" s="42">
        <v>60000</v>
      </c>
    </row>
    <row r="77" spans="1:3" s="48" customFormat="1" x14ac:dyDescent="0.25">
      <c r="A77" s="60" t="s">
        <v>282</v>
      </c>
      <c r="B77" s="61">
        <f>SUM(B75:B76)</f>
        <v>90000</v>
      </c>
      <c r="C77" s="49"/>
    </row>
    <row r="78" spans="1:3" s="48" customFormat="1" x14ac:dyDescent="0.25">
      <c r="C78" s="49"/>
    </row>
    <row r="79" spans="1:3" x14ac:dyDescent="0.25">
      <c r="A79" s="62" t="s">
        <v>32</v>
      </c>
      <c r="B79" s="63"/>
      <c r="C79" s="42"/>
    </row>
    <row r="80" spans="1:3" x14ac:dyDescent="0.25">
      <c r="A80" s="41" t="s">
        <v>112</v>
      </c>
      <c r="B80" s="42">
        <v>5000</v>
      </c>
    </row>
    <row r="81" spans="1:3" s="48" customFormat="1" x14ac:dyDescent="0.25">
      <c r="A81" s="64" t="s">
        <v>283</v>
      </c>
      <c r="B81" s="65">
        <f>SUM(B80)</f>
        <v>5000</v>
      </c>
      <c r="C81" s="49"/>
    </row>
    <row r="82" spans="1:3" s="48" customFormat="1" x14ac:dyDescent="0.25">
      <c r="C82" s="49"/>
    </row>
    <row r="83" spans="1:3" x14ac:dyDescent="0.25">
      <c r="A83" s="66" t="s">
        <v>33</v>
      </c>
      <c r="B83" s="67"/>
      <c r="C83" s="42"/>
    </row>
    <row r="84" spans="1:3" x14ac:dyDescent="0.25">
      <c r="A84" s="41" t="s">
        <v>113</v>
      </c>
      <c r="B84" s="42">
        <v>74000</v>
      </c>
    </row>
    <row r="85" spans="1:3" x14ac:dyDescent="0.25">
      <c r="A85" s="41" t="s">
        <v>114</v>
      </c>
      <c r="B85" s="42">
        <v>28700</v>
      </c>
    </row>
    <row r="86" spans="1:3" x14ac:dyDescent="0.25">
      <c r="A86" s="41" t="s">
        <v>115</v>
      </c>
      <c r="B86" s="42">
        <v>159241</v>
      </c>
    </row>
    <row r="87" spans="1:3" x14ac:dyDescent="0.25">
      <c r="A87" s="41" t="s">
        <v>116</v>
      </c>
      <c r="B87" s="42">
        <v>97885</v>
      </c>
    </row>
    <row r="88" spans="1:3" x14ac:dyDescent="0.25">
      <c r="A88" s="41" t="s">
        <v>117</v>
      </c>
      <c r="B88" s="42">
        <v>530909</v>
      </c>
    </row>
    <row r="89" spans="1:3" x14ac:dyDescent="0.25">
      <c r="A89" s="41" t="s">
        <v>118</v>
      </c>
      <c r="B89" s="42">
        <v>53250</v>
      </c>
    </row>
    <row r="90" spans="1:3" x14ac:dyDescent="0.25">
      <c r="A90" s="41" t="s">
        <v>119</v>
      </c>
      <c r="B90" s="42">
        <v>51000</v>
      </c>
    </row>
    <row r="91" spans="1:3" x14ac:dyDescent="0.25">
      <c r="A91" s="41" t="s">
        <v>120</v>
      </c>
      <c r="B91" s="42">
        <v>104000</v>
      </c>
    </row>
    <row r="92" spans="1:3" x14ac:dyDescent="0.25">
      <c r="A92" s="41" t="s">
        <v>121</v>
      </c>
      <c r="B92" s="42">
        <v>51000</v>
      </c>
    </row>
    <row r="93" spans="1:3" x14ac:dyDescent="0.25">
      <c r="A93" s="41" t="s">
        <v>122</v>
      </c>
      <c r="B93" s="42">
        <v>32000</v>
      </c>
    </row>
    <row r="94" spans="1:3" x14ac:dyDescent="0.25">
      <c r="A94" s="41" t="s">
        <v>123</v>
      </c>
      <c r="B94" s="42">
        <v>39258</v>
      </c>
    </row>
    <row r="95" spans="1:3" x14ac:dyDescent="0.25">
      <c r="A95" s="41" t="s">
        <v>124</v>
      </c>
      <c r="B95" s="42">
        <v>18000</v>
      </c>
    </row>
    <row r="96" spans="1:3" x14ac:dyDescent="0.25">
      <c r="A96" s="41" t="s">
        <v>125</v>
      </c>
      <c r="B96" s="42">
        <v>2000</v>
      </c>
    </row>
    <row r="97" spans="1:3" x14ac:dyDescent="0.25">
      <c r="A97" s="41" t="s">
        <v>126</v>
      </c>
      <c r="B97" s="42">
        <v>15000</v>
      </c>
    </row>
    <row r="98" spans="1:3" x14ac:dyDescent="0.25">
      <c r="A98" s="41" t="s">
        <v>127</v>
      </c>
      <c r="B98" s="42">
        <v>18000</v>
      </c>
    </row>
    <row r="99" spans="1:3" x14ac:dyDescent="0.25">
      <c r="A99" s="41" t="s">
        <v>128</v>
      </c>
      <c r="B99" s="42">
        <v>1000</v>
      </c>
    </row>
    <row r="100" spans="1:3" x14ac:dyDescent="0.25">
      <c r="A100" s="41" t="s">
        <v>129</v>
      </c>
      <c r="B100" s="42">
        <v>6750</v>
      </c>
    </row>
    <row r="101" spans="1:3" x14ac:dyDescent="0.25">
      <c r="A101" s="41" t="s">
        <v>130</v>
      </c>
      <c r="B101" s="42">
        <v>13500</v>
      </c>
    </row>
    <row r="102" spans="1:3" x14ac:dyDescent="0.25">
      <c r="A102" s="41" t="s">
        <v>131</v>
      </c>
      <c r="B102" s="42">
        <v>10000</v>
      </c>
    </row>
    <row r="103" spans="1:3" s="48" customFormat="1" x14ac:dyDescent="0.25">
      <c r="A103" s="68" t="s">
        <v>284</v>
      </c>
      <c r="B103" s="69">
        <f>SUM(B84:B102)</f>
        <v>1305493</v>
      </c>
      <c r="C103" s="49"/>
    </row>
    <row r="104" spans="1:3" s="48" customFormat="1" x14ac:dyDescent="0.25">
      <c r="C104" s="49"/>
    </row>
    <row r="105" spans="1:3" x14ac:dyDescent="0.25">
      <c r="A105" s="70" t="s">
        <v>34</v>
      </c>
      <c r="B105" s="71"/>
      <c r="C105" s="42"/>
    </row>
    <row r="106" spans="1:3" x14ac:dyDescent="0.25">
      <c r="A106" s="41" t="s">
        <v>132</v>
      </c>
      <c r="B106" s="42">
        <v>204474</v>
      </c>
    </row>
    <row r="107" spans="1:3" x14ac:dyDescent="0.25">
      <c r="A107" s="41" t="s">
        <v>133</v>
      </c>
      <c r="B107" s="42">
        <v>159075</v>
      </c>
    </row>
    <row r="108" spans="1:3" x14ac:dyDescent="0.25">
      <c r="A108" s="41" t="s">
        <v>134</v>
      </c>
      <c r="B108" s="42">
        <v>5000</v>
      </c>
    </row>
    <row r="109" spans="1:3" x14ac:dyDescent="0.25">
      <c r="A109" s="41" t="s">
        <v>135</v>
      </c>
      <c r="B109" s="42">
        <v>96840</v>
      </c>
    </row>
    <row r="110" spans="1:3" x14ac:dyDescent="0.25">
      <c r="A110" s="41" t="s">
        <v>136</v>
      </c>
      <c r="B110" s="42">
        <v>128612</v>
      </c>
    </row>
    <row r="111" spans="1:3" x14ac:dyDescent="0.25">
      <c r="A111" s="41" t="s">
        <v>137</v>
      </c>
      <c r="B111" s="42">
        <v>20000</v>
      </c>
    </row>
    <row r="112" spans="1:3" x14ac:dyDescent="0.25">
      <c r="A112" s="41" t="s">
        <v>138</v>
      </c>
      <c r="B112" s="41">
        <v>500</v>
      </c>
    </row>
    <row r="113" spans="1:2" x14ac:dyDescent="0.25">
      <c r="A113" s="41" t="s">
        <v>139</v>
      </c>
      <c r="B113" s="42">
        <v>265000</v>
      </c>
    </row>
    <row r="114" spans="1:2" x14ac:dyDescent="0.25">
      <c r="A114" s="41" t="s">
        <v>140</v>
      </c>
      <c r="B114" s="42">
        <v>2000</v>
      </c>
    </row>
    <row r="115" spans="1:2" x14ac:dyDescent="0.25">
      <c r="A115" s="41" t="s">
        <v>141</v>
      </c>
      <c r="B115" s="42">
        <v>22000</v>
      </c>
    </row>
    <row r="116" spans="1:2" x14ac:dyDescent="0.25">
      <c r="A116" s="41" t="s">
        <v>142</v>
      </c>
      <c r="B116" s="42">
        <v>834717</v>
      </c>
    </row>
    <row r="117" spans="1:2" x14ac:dyDescent="0.25">
      <c r="A117" s="41" t="s">
        <v>143</v>
      </c>
      <c r="B117" s="42">
        <v>2569150</v>
      </c>
    </row>
    <row r="118" spans="1:2" x14ac:dyDescent="0.25">
      <c r="A118" s="41" t="s">
        <v>144</v>
      </c>
      <c r="B118" s="42">
        <v>72000</v>
      </c>
    </row>
    <row r="119" spans="1:2" x14ac:dyDescent="0.25">
      <c r="A119" s="41" t="s">
        <v>145</v>
      </c>
      <c r="B119" s="42">
        <v>40000</v>
      </c>
    </row>
    <row r="120" spans="1:2" x14ac:dyDescent="0.25">
      <c r="A120" s="41" t="s">
        <v>146</v>
      </c>
      <c r="B120" s="42">
        <v>433000</v>
      </c>
    </row>
    <row r="121" spans="1:2" x14ac:dyDescent="0.25">
      <c r="A121" s="41" t="s">
        <v>147</v>
      </c>
      <c r="B121" s="42">
        <v>200000</v>
      </c>
    </row>
    <row r="122" spans="1:2" x14ac:dyDescent="0.25">
      <c r="A122" s="41" t="s">
        <v>148</v>
      </c>
      <c r="B122" s="42">
        <v>27500</v>
      </c>
    </row>
    <row r="123" spans="1:2" x14ac:dyDescent="0.25">
      <c r="A123" s="41" t="s">
        <v>149</v>
      </c>
      <c r="B123" s="42">
        <v>18000</v>
      </c>
    </row>
    <row r="124" spans="1:2" x14ac:dyDescent="0.25">
      <c r="A124" s="41" t="s">
        <v>150</v>
      </c>
      <c r="B124" s="42">
        <v>152102</v>
      </c>
    </row>
    <row r="125" spans="1:2" x14ac:dyDescent="0.25">
      <c r="A125" s="41" t="s">
        <v>151</v>
      </c>
      <c r="B125" s="42">
        <v>14748</v>
      </c>
    </row>
    <row r="126" spans="1:2" x14ac:dyDescent="0.25">
      <c r="A126" s="41" t="s">
        <v>152</v>
      </c>
      <c r="B126" s="42">
        <v>3000</v>
      </c>
    </row>
    <row r="127" spans="1:2" x14ac:dyDescent="0.25">
      <c r="A127" s="41" t="s">
        <v>153</v>
      </c>
      <c r="B127" s="42">
        <v>3000</v>
      </c>
    </row>
    <row r="128" spans="1:2" x14ac:dyDescent="0.25">
      <c r="A128" s="41" t="s">
        <v>154</v>
      </c>
      <c r="B128" s="42">
        <v>6500</v>
      </c>
    </row>
    <row r="129" spans="1:3" x14ac:dyDescent="0.25">
      <c r="A129" s="41" t="s">
        <v>155</v>
      </c>
      <c r="B129" s="42">
        <v>3000</v>
      </c>
    </row>
    <row r="130" spans="1:3" x14ac:dyDescent="0.25">
      <c r="A130" s="41" t="s">
        <v>156</v>
      </c>
      <c r="B130" s="42">
        <v>3000</v>
      </c>
    </row>
    <row r="131" spans="1:3" x14ac:dyDescent="0.25">
      <c r="A131" s="41" t="s">
        <v>157</v>
      </c>
      <c r="B131" s="42">
        <v>5000</v>
      </c>
    </row>
    <row r="132" spans="1:3" x14ac:dyDescent="0.25">
      <c r="A132" s="41" t="s">
        <v>158</v>
      </c>
      <c r="B132" s="42">
        <v>101048</v>
      </c>
    </row>
    <row r="133" spans="1:3" x14ac:dyDescent="0.25">
      <c r="A133" s="41" t="s">
        <v>159</v>
      </c>
      <c r="B133" s="42">
        <v>60000</v>
      </c>
    </row>
    <row r="134" spans="1:3" x14ac:dyDescent="0.25">
      <c r="A134" s="41" t="s">
        <v>160</v>
      </c>
      <c r="B134" s="42">
        <v>3000</v>
      </c>
    </row>
    <row r="135" spans="1:3" x14ac:dyDescent="0.25">
      <c r="A135" s="41" t="s">
        <v>161</v>
      </c>
      <c r="B135" s="42">
        <v>7500</v>
      </c>
    </row>
    <row r="136" spans="1:3" x14ac:dyDescent="0.25">
      <c r="A136" s="41" t="s">
        <v>162</v>
      </c>
      <c r="B136" s="42">
        <v>60000</v>
      </c>
    </row>
    <row r="137" spans="1:3" x14ac:dyDescent="0.25">
      <c r="A137" s="41" t="s">
        <v>163</v>
      </c>
      <c r="B137" s="42">
        <v>253608</v>
      </c>
    </row>
    <row r="138" spans="1:3" x14ac:dyDescent="0.25">
      <c r="A138" s="41" t="s">
        <v>164</v>
      </c>
      <c r="B138" s="42">
        <v>1000</v>
      </c>
    </row>
    <row r="139" spans="1:3" x14ac:dyDescent="0.25">
      <c r="A139" s="41" t="s">
        <v>165</v>
      </c>
      <c r="B139" s="42">
        <v>7000</v>
      </c>
    </row>
    <row r="140" spans="1:3" x14ac:dyDescent="0.25">
      <c r="A140" s="41" t="s">
        <v>166</v>
      </c>
      <c r="B140" s="42">
        <v>520000</v>
      </c>
    </row>
    <row r="141" spans="1:3" x14ac:dyDescent="0.25">
      <c r="A141" s="41" t="s">
        <v>167</v>
      </c>
      <c r="B141" s="42">
        <v>261000</v>
      </c>
    </row>
    <row r="142" spans="1:3" s="48" customFormat="1" x14ac:dyDescent="0.25">
      <c r="A142" s="72" t="s">
        <v>285</v>
      </c>
      <c r="B142" s="73">
        <f>SUM(B106:B141)</f>
        <v>6562374</v>
      </c>
      <c r="C142" s="49"/>
    </row>
    <row r="143" spans="1:3" s="48" customFormat="1" x14ac:dyDescent="0.25">
      <c r="C143" s="49"/>
    </row>
    <row r="144" spans="1:3" x14ac:dyDescent="0.25">
      <c r="A144" s="74" t="s">
        <v>35</v>
      </c>
      <c r="B144" s="75"/>
      <c r="C144" s="42"/>
    </row>
    <row r="145" spans="1:3" x14ac:dyDescent="0.25">
      <c r="A145" s="41" t="s">
        <v>168</v>
      </c>
      <c r="B145" s="42">
        <v>2035000</v>
      </c>
    </row>
    <row r="146" spans="1:3" x14ac:dyDescent="0.25">
      <c r="A146" s="41" t="s">
        <v>169</v>
      </c>
      <c r="B146" s="42">
        <v>591564</v>
      </c>
    </row>
    <row r="147" spans="1:3" x14ac:dyDescent="0.25">
      <c r="A147" s="41" t="s">
        <v>170</v>
      </c>
      <c r="B147" s="42">
        <v>4000</v>
      </c>
    </row>
    <row r="148" spans="1:3" s="48" customFormat="1" x14ac:dyDescent="0.25">
      <c r="A148" s="76" t="s">
        <v>286</v>
      </c>
      <c r="B148" s="77">
        <f>SUM(B145:B147)</f>
        <v>2630564</v>
      </c>
      <c r="C148" s="49"/>
    </row>
    <row r="149" spans="1:3" s="48" customFormat="1" x14ac:dyDescent="0.25">
      <c r="C149" s="49"/>
    </row>
    <row r="150" spans="1:3" x14ac:dyDescent="0.25">
      <c r="A150" s="78" t="s">
        <v>36</v>
      </c>
      <c r="B150" s="79"/>
      <c r="C150" s="42"/>
    </row>
    <row r="151" spans="1:3" x14ac:dyDescent="0.25">
      <c r="A151" s="41" t="s">
        <v>171</v>
      </c>
      <c r="B151" s="42">
        <v>324409</v>
      </c>
    </row>
    <row r="152" spans="1:3" x14ac:dyDescent="0.25">
      <c r="A152" s="41" t="s">
        <v>172</v>
      </c>
      <c r="B152" s="42">
        <v>28090</v>
      </c>
    </row>
    <row r="153" spans="1:3" x14ac:dyDescent="0.25">
      <c r="A153" s="41" t="s">
        <v>173</v>
      </c>
      <c r="B153" s="42">
        <v>700513</v>
      </c>
    </row>
    <row r="154" spans="1:3" s="48" customFormat="1" x14ac:dyDescent="0.25">
      <c r="A154" s="80" t="s">
        <v>287</v>
      </c>
      <c r="B154" s="81">
        <f>SUM(B151:B153)</f>
        <v>1053012</v>
      </c>
    </row>
    <row r="155" spans="1:3" s="48" customFormat="1" x14ac:dyDescent="0.25"/>
    <row r="156" spans="1:3" x14ac:dyDescent="0.25">
      <c r="A156" s="82" t="s">
        <v>37</v>
      </c>
      <c r="B156" s="83"/>
      <c r="C156" s="42"/>
    </row>
    <row r="157" spans="1:3" x14ac:dyDescent="0.25">
      <c r="A157" s="41" t="s">
        <v>174</v>
      </c>
      <c r="B157" s="42">
        <v>80000</v>
      </c>
    </row>
    <row r="158" spans="1:3" x14ac:dyDescent="0.25">
      <c r="A158" s="41" t="s">
        <v>175</v>
      </c>
      <c r="B158" s="42">
        <v>10000</v>
      </c>
    </row>
    <row r="159" spans="1:3" x14ac:dyDescent="0.25">
      <c r="A159" s="41" t="s">
        <v>176</v>
      </c>
      <c r="B159" s="42">
        <v>8000</v>
      </c>
    </row>
    <row r="160" spans="1:3" x14ac:dyDescent="0.25">
      <c r="A160" s="41" t="s">
        <v>177</v>
      </c>
      <c r="B160" s="42">
        <v>5000</v>
      </c>
    </row>
    <row r="161" spans="1:3" x14ac:dyDescent="0.25">
      <c r="A161" s="41" t="s">
        <v>178</v>
      </c>
      <c r="B161" s="42">
        <v>453000</v>
      </c>
    </row>
    <row r="162" spans="1:3" x14ac:dyDescent="0.25">
      <c r="A162" s="41" t="s">
        <v>179</v>
      </c>
      <c r="B162" s="42">
        <v>50000</v>
      </c>
    </row>
    <row r="163" spans="1:3" x14ac:dyDescent="0.25">
      <c r="A163" s="41" t="s">
        <v>180</v>
      </c>
      <c r="B163" s="42">
        <v>3000</v>
      </c>
    </row>
    <row r="164" spans="1:3" s="48" customFormat="1" x14ac:dyDescent="0.25">
      <c r="A164" s="84" t="s">
        <v>288</v>
      </c>
      <c r="B164" s="85">
        <f>SUM(B157:B163)</f>
        <v>609000</v>
      </c>
      <c r="C164" s="49"/>
    </row>
    <row r="165" spans="1:3" s="48" customFormat="1" x14ac:dyDescent="0.25">
      <c r="C165" s="49"/>
    </row>
    <row r="166" spans="1:3" x14ac:dyDescent="0.25">
      <c r="A166" s="86" t="s">
        <v>38</v>
      </c>
      <c r="B166" s="87"/>
      <c r="C166" s="42"/>
    </row>
    <row r="167" spans="1:3" x14ac:dyDescent="0.25">
      <c r="A167" s="41" t="s">
        <v>181</v>
      </c>
      <c r="B167" s="42">
        <v>41500</v>
      </c>
    </row>
    <row r="168" spans="1:3" x14ac:dyDescent="0.25">
      <c r="A168" s="41" t="s">
        <v>182</v>
      </c>
      <c r="B168" s="42">
        <v>108000</v>
      </c>
    </row>
    <row r="169" spans="1:3" x14ac:dyDescent="0.25">
      <c r="A169" s="41" t="s">
        <v>183</v>
      </c>
      <c r="B169" s="42">
        <v>23000</v>
      </c>
    </row>
    <row r="170" spans="1:3" x14ac:dyDescent="0.25">
      <c r="A170" s="41" t="s">
        <v>184</v>
      </c>
      <c r="B170" s="42">
        <v>20000</v>
      </c>
    </row>
    <row r="171" spans="1:3" x14ac:dyDescent="0.25">
      <c r="A171" s="41" t="s">
        <v>185</v>
      </c>
      <c r="B171" s="42">
        <v>95000</v>
      </c>
    </row>
    <row r="172" spans="1:3" x14ac:dyDescent="0.25">
      <c r="A172" s="41" t="s">
        <v>186</v>
      </c>
      <c r="B172" s="42">
        <v>1000</v>
      </c>
    </row>
    <row r="173" spans="1:3" x14ac:dyDescent="0.25">
      <c r="A173" s="41" t="s">
        <v>187</v>
      </c>
      <c r="B173" s="42">
        <v>72500</v>
      </c>
    </row>
    <row r="174" spans="1:3" x14ac:dyDescent="0.25">
      <c r="A174" s="41" t="s">
        <v>188</v>
      </c>
      <c r="B174" s="42">
        <v>43000</v>
      </c>
    </row>
    <row r="175" spans="1:3" x14ac:dyDescent="0.25">
      <c r="A175" s="41" t="s">
        <v>189</v>
      </c>
      <c r="B175" s="42">
        <v>10000</v>
      </c>
    </row>
    <row r="176" spans="1:3" x14ac:dyDescent="0.25">
      <c r="A176" s="41" t="s">
        <v>190</v>
      </c>
      <c r="B176" s="42">
        <v>100000</v>
      </c>
    </row>
    <row r="177" spans="1:3" x14ac:dyDescent="0.25">
      <c r="A177" s="41" t="s">
        <v>191</v>
      </c>
      <c r="B177" s="42">
        <v>22000</v>
      </c>
    </row>
    <row r="178" spans="1:3" x14ac:dyDescent="0.25">
      <c r="A178" s="41" t="s">
        <v>192</v>
      </c>
      <c r="B178" s="42">
        <v>33000</v>
      </c>
    </row>
    <row r="179" spans="1:3" x14ac:dyDescent="0.25">
      <c r="A179" s="41" t="s">
        <v>193</v>
      </c>
      <c r="B179" s="42">
        <v>25000</v>
      </c>
    </row>
    <row r="180" spans="1:3" x14ac:dyDescent="0.25">
      <c r="A180" s="41" t="s">
        <v>194</v>
      </c>
      <c r="B180" s="42">
        <v>19000</v>
      </c>
    </row>
    <row r="181" spans="1:3" x14ac:dyDescent="0.25">
      <c r="A181" s="41" t="s">
        <v>195</v>
      </c>
      <c r="B181" s="42">
        <v>280000</v>
      </c>
    </row>
    <row r="182" spans="1:3" x14ac:dyDescent="0.25">
      <c r="A182" s="41" t="s">
        <v>196</v>
      </c>
      <c r="B182" s="42">
        <v>45000</v>
      </c>
    </row>
    <row r="183" spans="1:3" x14ac:dyDescent="0.25">
      <c r="A183" s="41" t="s">
        <v>197</v>
      </c>
      <c r="B183" s="42">
        <v>50000</v>
      </c>
    </row>
    <row r="184" spans="1:3" x14ac:dyDescent="0.25">
      <c r="A184" s="41" t="s">
        <v>198</v>
      </c>
      <c r="B184" s="42">
        <v>1500</v>
      </c>
    </row>
    <row r="185" spans="1:3" x14ac:dyDescent="0.25">
      <c r="A185" s="41" t="s">
        <v>199</v>
      </c>
      <c r="B185" s="42">
        <v>113179</v>
      </c>
    </row>
    <row r="186" spans="1:3" s="48" customFormat="1" x14ac:dyDescent="0.25">
      <c r="A186" s="88" t="s">
        <v>289</v>
      </c>
      <c r="B186" s="89">
        <f>SUM(B167:B185)</f>
        <v>1102679</v>
      </c>
      <c r="C186" s="49"/>
    </row>
    <row r="187" spans="1:3" s="48" customFormat="1" x14ac:dyDescent="0.25">
      <c r="C187" s="49"/>
    </row>
    <row r="188" spans="1:3" x14ac:dyDescent="0.25">
      <c r="A188" s="90" t="s">
        <v>39</v>
      </c>
      <c r="B188" s="91"/>
      <c r="C188" s="42"/>
    </row>
    <row r="189" spans="1:3" x14ac:dyDescent="0.25">
      <c r="A189" s="41" t="s">
        <v>200</v>
      </c>
      <c r="B189" s="42">
        <v>5000</v>
      </c>
    </row>
    <row r="190" spans="1:3" x14ac:dyDescent="0.25">
      <c r="A190" s="41" t="s">
        <v>201</v>
      </c>
      <c r="B190" s="42">
        <v>7000</v>
      </c>
    </row>
    <row r="191" spans="1:3" x14ac:dyDescent="0.25">
      <c r="A191" s="41" t="s">
        <v>202</v>
      </c>
      <c r="B191" s="42">
        <v>223458</v>
      </c>
    </row>
    <row r="192" spans="1:3" x14ac:dyDescent="0.25">
      <c r="A192" s="41" t="s">
        <v>203</v>
      </c>
      <c r="B192" s="42">
        <v>10000</v>
      </c>
    </row>
    <row r="193" spans="1:3" x14ac:dyDescent="0.25">
      <c r="A193" s="41" t="s">
        <v>204</v>
      </c>
      <c r="B193" s="42">
        <v>10925</v>
      </c>
    </row>
    <row r="194" spans="1:3" x14ac:dyDescent="0.25">
      <c r="A194" s="41" t="s">
        <v>205</v>
      </c>
      <c r="B194" s="42">
        <v>2260</v>
      </c>
    </row>
    <row r="195" spans="1:3" s="48" customFormat="1" x14ac:dyDescent="0.25">
      <c r="A195" s="92" t="s">
        <v>290</v>
      </c>
      <c r="B195" s="93">
        <f>SUM(B189:B194)</f>
        <v>258643</v>
      </c>
      <c r="C195" s="49"/>
    </row>
    <row r="196" spans="1:3" s="48" customFormat="1" x14ac:dyDescent="0.25">
      <c r="C196" s="49"/>
    </row>
    <row r="197" spans="1:3" x14ac:dyDescent="0.25">
      <c r="A197" s="94" t="s">
        <v>40</v>
      </c>
      <c r="B197" s="95"/>
      <c r="C197" s="42"/>
    </row>
    <row r="198" spans="1:3" x14ac:dyDescent="0.25">
      <c r="A198" s="41" t="s">
        <v>206</v>
      </c>
      <c r="B198" s="42">
        <v>947688</v>
      </c>
    </row>
    <row r="199" spans="1:3" x14ac:dyDescent="0.25">
      <c r="A199" s="41" t="s">
        <v>207</v>
      </c>
      <c r="B199" s="42">
        <v>497064</v>
      </c>
    </row>
    <row r="200" spans="1:3" x14ac:dyDescent="0.25">
      <c r="A200" s="41" t="s">
        <v>208</v>
      </c>
      <c r="B200" s="42">
        <v>113179</v>
      </c>
    </row>
    <row r="201" spans="1:3" x14ac:dyDescent="0.25">
      <c r="A201" s="41" t="s">
        <v>209</v>
      </c>
      <c r="B201" s="42">
        <v>89228</v>
      </c>
    </row>
    <row r="202" spans="1:3" x14ac:dyDescent="0.25">
      <c r="A202" s="41" t="s">
        <v>210</v>
      </c>
      <c r="B202" s="42">
        <v>225000</v>
      </c>
    </row>
    <row r="203" spans="1:3" x14ac:dyDescent="0.25">
      <c r="A203" s="41" t="s">
        <v>211</v>
      </c>
      <c r="B203" s="42">
        <v>76401</v>
      </c>
    </row>
    <row r="204" spans="1:3" s="48" customFormat="1" x14ac:dyDescent="0.25">
      <c r="A204" s="96" t="s">
        <v>291</v>
      </c>
      <c r="B204" s="97">
        <f>SUM(B198:B203)</f>
        <v>1948560</v>
      </c>
      <c r="C204" s="49"/>
    </row>
    <row r="205" spans="1:3" s="48" customFormat="1" x14ac:dyDescent="0.25">
      <c r="C205" s="49"/>
    </row>
    <row r="206" spans="1:3" x14ac:dyDescent="0.25">
      <c r="A206" s="98" t="s">
        <v>41</v>
      </c>
      <c r="B206" s="99"/>
      <c r="C206" s="42"/>
    </row>
    <row r="207" spans="1:3" x14ac:dyDescent="0.25">
      <c r="A207" s="41" t="s">
        <v>212</v>
      </c>
      <c r="B207" s="42">
        <v>22000</v>
      </c>
    </row>
    <row r="208" spans="1:3" x14ac:dyDescent="0.25">
      <c r="A208" s="41" t="s">
        <v>213</v>
      </c>
      <c r="B208" s="42">
        <v>66847</v>
      </c>
    </row>
    <row r="209" spans="1:3" x14ac:dyDescent="0.25">
      <c r="A209" s="41" t="s">
        <v>214</v>
      </c>
      <c r="B209" s="42">
        <v>7343</v>
      </c>
    </row>
    <row r="210" spans="1:3" x14ac:dyDescent="0.25">
      <c r="A210" s="41" t="s">
        <v>215</v>
      </c>
      <c r="B210" s="42">
        <v>1167417</v>
      </c>
    </row>
    <row r="211" spans="1:3" x14ac:dyDescent="0.25">
      <c r="A211" s="100" t="s">
        <v>292</v>
      </c>
      <c r="B211" s="101">
        <f>SUM(B207:B210)</f>
        <v>1263607</v>
      </c>
    </row>
    <row r="212" spans="1:3" x14ac:dyDescent="0.25">
      <c r="C212" s="42"/>
    </row>
    <row r="213" spans="1:3" ht="16.5" thickBot="1" x14ac:dyDescent="0.3">
      <c r="A213" s="102" t="s">
        <v>293</v>
      </c>
      <c r="B213" s="103">
        <f>B27+B72+B77+B81+B103+B142+B148+B154+B164+B186+B195+B204+B211</f>
        <v>30255934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16"/>
  <sheetViews>
    <sheetView workbookViewId="0">
      <selection activeCell="B6" sqref="B6"/>
    </sheetView>
  </sheetViews>
  <sheetFormatPr defaultRowHeight="15.75" x14ac:dyDescent="0.25"/>
  <cols>
    <col min="1" max="1" width="33.140625" style="34" bestFit="1" customWidth="1"/>
    <col min="2" max="2" width="22.28515625" style="34" bestFit="1" customWidth="1"/>
    <col min="3" max="16384" width="9.140625" style="34"/>
  </cols>
  <sheetData>
    <row r="1" spans="1:2" x14ac:dyDescent="0.25">
      <c r="A1" s="38" t="s">
        <v>0</v>
      </c>
    </row>
    <row r="2" spans="1:2" x14ac:dyDescent="0.25">
      <c r="A2" s="38" t="s">
        <v>275</v>
      </c>
    </row>
    <row r="3" spans="1:2" x14ac:dyDescent="0.25">
      <c r="A3" s="38" t="s">
        <v>268</v>
      </c>
    </row>
    <row r="5" spans="1:2" x14ac:dyDescent="0.25">
      <c r="A5" s="39" t="s">
        <v>276</v>
      </c>
      <c r="B5" s="39"/>
    </row>
    <row r="6" spans="1:2" x14ac:dyDescent="0.25">
      <c r="A6" s="34" t="s">
        <v>42</v>
      </c>
      <c r="B6" s="40">
        <v>270000</v>
      </c>
    </row>
    <row r="7" spans="1:2" x14ac:dyDescent="0.25">
      <c r="A7" s="34" t="s">
        <v>43</v>
      </c>
      <c r="B7" s="35">
        <v>8096213</v>
      </c>
    </row>
    <row r="8" spans="1:2" x14ac:dyDescent="0.25">
      <c r="A8" s="34" t="s">
        <v>44</v>
      </c>
      <c r="B8" s="35">
        <v>17175440</v>
      </c>
    </row>
    <row r="9" spans="1:2" x14ac:dyDescent="0.25">
      <c r="A9" s="34" t="s">
        <v>45</v>
      </c>
      <c r="B9" s="35">
        <v>990743</v>
      </c>
    </row>
    <row r="10" spans="1:2" x14ac:dyDescent="0.25">
      <c r="A10" s="34" t="s">
        <v>46</v>
      </c>
      <c r="B10" s="35">
        <v>323700</v>
      </c>
    </row>
    <row r="11" spans="1:2" x14ac:dyDescent="0.25">
      <c r="A11" s="34" t="s">
        <v>47</v>
      </c>
      <c r="B11" s="35">
        <v>3406042</v>
      </c>
    </row>
    <row r="12" spans="1:2" x14ac:dyDescent="0.25">
      <c r="A12" s="34" t="s">
        <v>48</v>
      </c>
      <c r="B12" s="35">
        <v>182600</v>
      </c>
    </row>
    <row r="13" spans="1:2" x14ac:dyDescent="0.25">
      <c r="A13" s="34" t="s">
        <v>32</v>
      </c>
      <c r="B13" s="35">
        <v>195376</v>
      </c>
    </row>
    <row r="14" spans="1:2" x14ac:dyDescent="0.25">
      <c r="A14" s="34" t="s">
        <v>49</v>
      </c>
      <c r="B14" s="35">
        <v>1503246</v>
      </c>
    </row>
    <row r="15" spans="1:2" ht="16.5" thickBot="1" x14ac:dyDescent="0.3">
      <c r="A15" s="43" t="s">
        <v>18</v>
      </c>
      <c r="B15" s="44">
        <f>SUM(B6:B14)</f>
        <v>32143360</v>
      </c>
    </row>
    <row r="16" spans="1:2" ht="16.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0"/>
  <sheetViews>
    <sheetView workbookViewId="0">
      <selection activeCell="D13" sqref="D13"/>
    </sheetView>
  </sheetViews>
  <sheetFormatPr defaultRowHeight="15.75" x14ac:dyDescent="0.25"/>
  <cols>
    <col min="1" max="1" width="33.140625" style="28" bestFit="1" customWidth="1"/>
    <col min="2" max="2" width="22.28515625" style="28" bestFit="1" customWidth="1"/>
    <col min="3" max="3" width="10.140625" style="28" bestFit="1" customWidth="1"/>
    <col min="4" max="16384" width="9.140625" style="28"/>
  </cols>
  <sheetData>
    <row r="1" spans="1:2" x14ac:dyDescent="0.25">
      <c r="A1" s="31" t="s">
        <v>0</v>
      </c>
    </row>
    <row r="2" spans="1:2" x14ac:dyDescent="0.25">
      <c r="A2" s="31" t="s">
        <v>273</v>
      </c>
    </row>
    <row r="3" spans="1:2" x14ac:dyDescent="0.25">
      <c r="A3" s="31" t="s">
        <v>268</v>
      </c>
    </row>
    <row r="5" spans="1:2" x14ac:dyDescent="0.25">
      <c r="A5" s="32" t="s">
        <v>274</v>
      </c>
      <c r="B5" s="32"/>
    </row>
    <row r="6" spans="1:2" x14ac:dyDescent="0.25">
      <c r="A6" s="28" t="s">
        <v>29</v>
      </c>
      <c r="B6" s="33">
        <v>12536406</v>
      </c>
    </row>
    <row r="7" spans="1:2" x14ac:dyDescent="0.25">
      <c r="A7" s="28" t="s">
        <v>30</v>
      </c>
      <c r="B7" s="29">
        <v>890596</v>
      </c>
    </row>
    <row r="8" spans="1:2" x14ac:dyDescent="0.25">
      <c r="A8" s="28" t="s">
        <v>31</v>
      </c>
      <c r="B8" s="29">
        <v>90000</v>
      </c>
    </row>
    <row r="9" spans="1:2" x14ac:dyDescent="0.25">
      <c r="A9" s="28" t="s">
        <v>32</v>
      </c>
      <c r="B9" s="29">
        <v>5000</v>
      </c>
    </row>
    <row r="10" spans="1:2" x14ac:dyDescent="0.25">
      <c r="A10" s="28" t="s">
        <v>33</v>
      </c>
      <c r="B10" s="29">
        <v>1305493</v>
      </c>
    </row>
    <row r="11" spans="1:2" x14ac:dyDescent="0.25">
      <c r="A11" s="28" t="s">
        <v>34</v>
      </c>
      <c r="B11" s="29">
        <v>6562374</v>
      </c>
    </row>
    <row r="12" spans="1:2" x14ac:dyDescent="0.25">
      <c r="A12" s="28" t="s">
        <v>35</v>
      </c>
      <c r="B12" s="29">
        <v>2630564</v>
      </c>
    </row>
    <row r="13" spans="1:2" x14ac:dyDescent="0.25">
      <c r="A13" s="28" t="s">
        <v>36</v>
      </c>
      <c r="B13" s="29">
        <v>1053012</v>
      </c>
    </row>
    <row r="14" spans="1:2" x14ac:dyDescent="0.25">
      <c r="A14" s="28" t="s">
        <v>37</v>
      </c>
      <c r="B14" s="29">
        <v>609000</v>
      </c>
    </row>
    <row r="15" spans="1:2" x14ac:dyDescent="0.25">
      <c r="A15" s="28" t="s">
        <v>38</v>
      </c>
      <c r="B15" s="29">
        <v>1102679</v>
      </c>
    </row>
    <row r="16" spans="1:2" x14ac:dyDescent="0.25">
      <c r="A16" s="28" t="s">
        <v>39</v>
      </c>
      <c r="B16" s="29">
        <v>258643</v>
      </c>
    </row>
    <row r="17" spans="1:2" x14ac:dyDescent="0.25">
      <c r="A17" s="28" t="s">
        <v>40</v>
      </c>
      <c r="B17" s="29">
        <v>1948560</v>
      </c>
    </row>
    <row r="18" spans="1:2" x14ac:dyDescent="0.25">
      <c r="A18" s="28" t="s">
        <v>41</v>
      </c>
      <c r="B18" s="29">
        <v>1263607</v>
      </c>
    </row>
    <row r="19" spans="1:2" ht="16.5" thickBot="1" x14ac:dyDescent="0.3">
      <c r="A19" s="36" t="s">
        <v>18</v>
      </c>
      <c r="B19" s="37">
        <f>SUM(B6:B18)</f>
        <v>30255934</v>
      </c>
    </row>
    <row r="20" spans="1:2" ht="16.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8"/>
  <sheetViews>
    <sheetView workbookViewId="0">
      <selection activeCell="B18" sqref="B18"/>
    </sheetView>
  </sheetViews>
  <sheetFormatPr defaultRowHeight="15.75" x14ac:dyDescent="0.25"/>
  <cols>
    <col min="1" max="1" width="33.140625" style="24" bestFit="1" customWidth="1"/>
    <col min="2" max="2" width="22.28515625" style="24" bestFit="1" customWidth="1"/>
    <col min="3" max="3" width="10.140625" style="24" bestFit="1" customWidth="1"/>
    <col min="4" max="16384" width="9.140625" style="24"/>
  </cols>
  <sheetData>
    <row r="1" spans="1:2" x14ac:dyDescent="0.25">
      <c r="A1" s="23" t="s">
        <v>0</v>
      </c>
    </row>
    <row r="2" spans="1:2" x14ac:dyDescent="0.25">
      <c r="A2" s="23" t="s">
        <v>271</v>
      </c>
    </row>
    <row r="3" spans="1:2" x14ac:dyDescent="0.25">
      <c r="A3" s="23" t="s">
        <v>268</v>
      </c>
    </row>
    <row r="5" spans="1:2" x14ac:dyDescent="0.25">
      <c r="A5" s="25" t="s">
        <v>272</v>
      </c>
      <c r="B5" s="25"/>
    </row>
    <row r="6" spans="1:2" x14ac:dyDescent="0.25">
      <c r="A6" s="24" t="s">
        <v>20</v>
      </c>
      <c r="B6" s="30">
        <v>32143360</v>
      </c>
    </row>
    <row r="7" spans="1:2" ht="16.5" thickBot="1" x14ac:dyDescent="0.3">
      <c r="A7" s="26" t="s">
        <v>18</v>
      </c>
      <c r="B7" s="27">
        <f>SUM(B6)</f>
        <v>32143360</v>
      </c>
    </row>
    <row r="8" spans="1:2" ht="16.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16"/>
  <sheetViews>
    <sheetView workbookViewId="0">
      <selection activeCell="A20" sqref="A20"/>
    </sheetView>
  </sheetViews>
  <sheetFormatPr defaultRowHeight="15.75" x14ac:dyDescent="0.25"/>
  <cols>
    <col min="1" max="1" width="33.85546875" style="17" bestFit="1" customWidth="1"/>
    <col min="2" max="2" width="22.28515625" style="17" bestFit="1" customWidth="1"/>
    <col min="3" max="16384" width="9.140625" style="17"/>
  </cols>
  <sheetData>
    <row r="1" spans="1:2" x14ac:dyDescent="0.25">
      <c r="A1" s="16" t="s">
        <v>0</v>
      </c>
    </row>
    <row r="2" spans="1:2" x14ac:dyDescent="0.25">
      <c r="A2" s="16" t="s">
        <v>269</v>
      </c>
    </row>
    <row r="3" spans="1:2" x14ac:dyDescent="0.25">
      <c r="A3" s="16" t="s">
        <v>268</v>
      </c>
    </row>
    <row r="5" spans="1:2" x14ac:dyDescent="0.25">
      <c r="A5" s="18" t="s">
        <v>270</v>
      </c>
      <c r="B5" s="18"/>
    </row>
    <row r="6" spans="1:2" x14ac:dyDescent="0.25">
      <c r="A6" s="17" t="s">
        <v>20</v>
      </c>
      <c r="B6" s="22">
        <v>4418827</v>
      </c>
    </row>
    <row r="7" spans="1:2" x14ac:dyDescent="0.25">
      <c r="A7" s="17" t="s">
        <v>21</v>
      </c>
      <c r="B7" s="19">
        <v>6539783</v>
      </c>
    </row>
    <row r="8" spans="1:2" x14ac:dyDescent="0.25">
      <c r="A8" s="17" t="s">
        <v>22</v>
      </c>
      <c r="B8" s="19">
        <v>2636294</v>
      </c>
    </row>
    <row r="9" spans="1:2" x14ac:dyDescent="0.25">
      <c r="A9" s="17" t="s">
        <v>23</v>
      </c>
      <c r="B9" s="19">
        <v>7909361</v>
      </c>
    </row>
    <row r="10" spans="1:2" x14ac:dyDescent="0.25">
      <c r="A10" s="17" t="s">
        <v>24</v>
      </c>
      <c r="B10" s="19">
        <v>3354262</v>
      </c>
    </row>
    <row r="11" spans="1:2" x14ac:dyDescent="0.25">
      <c r="A11" s="17" t="s">
        <v>25</v>
      </c>
      <c r="B11" s="19">
        <v>1264343</v>
      </c>
    </row>
    <row r="12" spans="1:2" x14ac:dyDescent="0.25">
      <c r="A12" s="17" t="s">
        <v>26</v>
      </c>
      <c r="B12" s="19">
        <v>2781452</v>
      </c>
    </row>
    <row r="13" spans="1:2" x14ac:dyDescent="0.25">
      <c r="A13" s="17" t="s">
        <v>27</v>
      </c>
      <c r="B13" s="19">
        <v>1319612</v>
      </c>
    </row>
    <row r="14" spans="1:2" x14ac:dyDescent="0.25">
      <c r="A14" s="17" t="s">
        <v>28</v>
      </c>
      <c r="B14" s="19">
        <v>32000</v>
      </c>
    </row>
    <row r="15" spans="1:2" ht="16.5" thickBot="1" x14ac:dyDescent="0.3">
      <c r="A15" s="20" t="s">
        <v>18</v>
      </c>
      <c r="B15" s="21">
        <f>SUM(B6:B14)</f>
        <v>30255934</v>
      </c>
    </row>
    <row r="16" spans="1:2" ht="16.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24"/>
  <sheetViews>
    <sheetView workbookViewId="0">
      <selection activeCell="F29" sqref="F29"/>
    </sheetView>
  </sheetViews>
  <sheetFormatPr defaultRowHeight="15.75" x14ac:dyDescent="0.25"/>
  <cols>
    <col min="1" max="1" width="34.42578125" style="9" bestFit="1" customWidth="1"/>
    <col min="2" max="2" width="22.28515625" style="9" bestFit="1" customWidth="1"/>
    <col min="3" max="16384" width="9.140625" style="9"/>
  </cols>
  <sheetData>
    <row r="1" spans="1:2" x14ac:dyDescent="0.25">
      <c r="A1" s="8" t="s">
        <v>0</v>
      </c>
    </row>
    <row r="2" spans="1:2" x14ac:dyDescent="0.25">
      <c r="A2" s="8" t="s">
        <v>267</v>
      </c>
    </row>
    <row r="3" spans="1:2" x14ac:dyDescent="0.25">
      <c r="A3" s="8" t="s">
        <v>268</v>
      </c>
    </row>
    <row r="5" spans="1:2" x14ac:dyDescent="0.25">
      <c r="A5" s="10" t="s">
        <v>266</v>
      </c>
      <c r="B5" s="10"/>
    </row>
    <row r="6" spans="1:2" x14ac:dyDescent="0.25">
      <c r="A6" s="9" t="s">
        <v>1</v>
      </c>
      <c r="B6" s="12">
        <v>12400060</v>
      </c>
    </row>
    <row r="7" spans="1:2" x14ac:dyDescent="0.25">
      <c r="A7" s="9" t="s">
        <v>2</v>
      </c>
      <c r="B7" s="11">
        <v>6525106</v>
      </c>
    </row>
    <row r="8" spans="1:2" x14ac:dyDescent="0.25">
      <c r="A8" s="9" t="s">
        <v>3</v>
      </c>
      <c r="B8" s="11">
        <v>1952569</v>
      </c>
    </row>
    <row r="9" spans="1:2" x14ac:dyDescent="0.25">
      <c r="A9" s="9" t="s">
        <v>4</v>
      </c>
      <c r="B9" s="11">
        <v>1590174</v>
      </c>
    </row>
    <row r="10" spans="1:2" x14ac:dyDescent="0.25">
      <c r="A10" s="9" t="s">
        <v>5</v>
      </c>
      <c r="B10" s="11">
        <v>92728</v>
      </c>
    </row>
    <row r="11" spans="1:2" x14ac:dyDescent="0.25">
      <c r="A11" s="9" t="s">
        <v>6</v>
      </c>
      <c r="B11" s="11">
        <v>3500</v>
      </c>
    </row>
    <row r="12" spans="1:2" x14ac:dyDescent="0.25">
      <c r="A12" s="9" t="s">
        <v>7</v>
      </c>
      <c r="B12" s="11">
        <v>5000</v>
      </c>
    </row>
    <row r="13" spans="1:2" x14ac:dyDescent="0.25">
      <c r="A13" s="9" t="s">
        <v>8</v>
      </c>
      <c r="B13" s="11">
        <v>3354262</v>
      </c>
    </row>
    <row r="14" spans="1:2" x14ac:dyDescent="0.25">
      <c r="A14" s="9" t="s">
        <v>9</v>
      </c>
      <c r="B14" s="11">
        <v>1609676</v>
      </c>
    </row>
    <row r="15" spans="1:2" x14ac:dyDescent="0.25">
      <c r="A15" s="9" t="s">
        <v>10</v>
      </c>
      <c r="B15" s="11">
        <v>95569</v>
      </c>
    </row>
    <row r="16" spans="1:2" x14ac:dyDescent="0.25">
      <c r="A16" s="9" t="s">
        <v>11</v>
      </c>
      <c r="B16" s="11">
        <v>388050</v>
      </c>
    </row>
    <row r="17" spans="1:2" x14ac:dyDescent="0.25">
      <c r="A17" s="9" t="s">
        <v>12</v>
      </c>
      <c r="B17" s="11">
        <v>509638</v>
      </c>
    </row>
    <row r="18" spans="1:2" x14ac:dyDescent="0.25">
      <c r="A18" s="9" t="s">
        <v>13</v>
      </c>
      <c r="B18" s="11">
        <v>1952569</v>
      </c>
    </row>
    <row r="19" spans="1:2" x14ac:dyDescent="0.25">
      <c r="A19" s="9" t="s">
        <v>14</v>
      </c>
      <c r="B19" s="11">
        <v>225000</v>
      </c>
    </row>
    <row r="20" spans="1:2" x14ac:dyDescent="0.25">
      <c r="A20" s="9" t="s">
        <v>15</v>
      </c>
      <c r="B20" s="11">
        <v>875276</v>
      </c>
    </row>
    <row r="21" spans="1:2" x14ac:dyDescent="0.25">
      <c r="A21" s="9" t="s">
        <v>16</v>
      </c>
      <c r="B21" s="11">
        <v>488142</v>
      </c>
    </row>
    <row r="22" spans="1:2" x14ac:dyDescent="0.25">
      <c r="A22" s="9" t="s">
        <v>17</v>
      </c>
      <c r="B22" s="11">
        <v>76041</v>
      </c>
    </row>
    <row r="23" spans="1:2" ht="16.5" thickBot="1" x14ac:dyDescent="0.3">
      <c r="A23" s="14" t="s">
        <v>18</v>
      </c>
      <c r="B23" s="15">
        <f>SUM(B6:B22)</f>
        <v>32143360</v>
      </c>
    </row>
    <row r="24" spans="1:2" ht="16.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25"/>
  <sheetViews>
    <sheetView tabSelected="1" workbookViewId="0">
      <selection activeCell="A34" sqref="A34"/>
    </sheetView>
  </sheetViews>
  <sheetFormatPr defaultRowHeight="15.75" x14ac:dyDescent="0.25"/>
  <cols>
    <col min="1" max="1" width="34.42578125" style="1" bestFit="1" customWidth="1"/>
    <col min="2" max="2" width="22.28515625" style="1" bestFit="1" customWidth="1"/>
    <col min="3" max="3" width="10.140625" style="1" bestFit="1" customWidth="1"/>
    <col min="4" max="16384" width="9.140625" style="1"/>
  </cols>
  <sheetData>
    <row r="1" spans="1:2" x14ac:dyDescent="0.25">
      <c r="A1" s="3" t="s">
        <v>0</v>
      </c>
    </row>
    <row r="2" spans="1:2" x14ac:dyDescent="0.25">
      <c r="A2" s="3" t="s">
        <v>265</v>
      </c>
    </row>
    <row r="3" spans="1:2" x14ac:dyDescent="0.25">
      <c r="A3" s="3" t="s">
        <v>268</v>
      </c>
    </row>
    <row r="5" spans="1:2" x14ac:dyDescent="0.25">
      <c r="A5" s="4" t="s">
        <v>266</v>
      </c>
      <c r="B5" s="4"/>
    </row>
    <row r="6" spans="1:2" x14ac:dyDescent="0.25">
      <c r="A6" s="1" t="s">
        <v>1</v>
      </c>
      <c r="B6" s="7">
        <v>12386335</v>
      </c>
    </row>
    <row r="7" spans="1:2" x14ac:dyDescent="0.25">
      <c r="A7" s="1" t="s">
        <v>2</v>
      </c>
      <c r="B7" s="2">
        <v>6351187</v>
      </c>
    </row>
    <row r="8" spans="1:2" x14ac:dyDescent="0.25">
      <c r="A8" s="1" t="s">
        <v>3</v>
      </c>
      <c r="B8" s="2">
        <v>542138</v>
      </c>
    </row>
    <row r="9" spans="1:2" x14ac:dyDescent="0.25">
      <c r="A9" s="1" t="s">
        <v>4</v>
      </c>
      <c r="B9" s="2">
        <v>1590174</v>
      </c>
    </row>
    <row r="10" spans="1:2" x14ac:dyDescent="0.25">
      <c r="A10" s="1" t="s">
        <v>5</v>
      </c>
      <c r="B10" s="2">
        <v>92728</v>
      </c>
    </row>
    <row r="11" spans="1:2" x14ac:dyDescent="0.25">
      <c r="A11" s="1" t="s">
        <v>6</v>
      </c>
      <c r="B11" s="2">
        <v>15145</v>
      </c>
    </row>
    <row r="12" spans="1:2" x14ac:dyDescent="0.25">
      <c r="A12" s="1" t="s">
        <v>7</v>
      </c>
      <c r="B12" s="2">
        <v>7832</v>
      </c>
    </row>
    <row r="13" spans="1:2" x14ac:dyDescent="0.25">
      <c r="A13" s="1" t="s">
        <v>8</v>
      </c>
      <c r="B13" s="2">
        <v>3354262</v>
      </c>
    </row>
    <row r="14" spans="1:2" x14ac:dyDescent="0.25">
      <c r="A14" s="1" t="s">
        <v>9</v>
      </c>
      <c r="B14" s="2">
        <v>1729676</v>
      </c>
    </row>
    <row r="15" spans="1:2" x14ac:dyDescent="0.25">
      <c r="A15" s="1" t="s">
        <v>10</v>
      </c>
      <c r="B15" s="2">
        <v>50000</v>
      </c>
    </row>
    <row r="16" spans="1:2" x14ac:dyDescent="0.25">
      <c r="A16" s="1" t="s">
        <v>11</v>
      </c>
      <c r="B16" s="2">
        <v>391250</v>
      </c>
    </row>
    <row r="17" spans="1:2" x14ac:dyDescent="0.25">
      <c r="A17" s="1" t="s">
        <v>12</v>
      </c>
      <c r="B17" s="2">
        <v>509638</v>
      </c>
    </row>
    <row r="18" spans="1:2" x14ac:dyDescent="0.25">
      <c r="A18" s="1" t="s">
        <v>13</v>
      </c>
      <c r="B18" s="2">
        <v>1838581</v>
      </c>
    </row>
    <row r="19" spans="1:2" x14ac:dyDescent="0.25">
      <c r="A19" s="1" t="s">
        <v>19</v>
      </c>
      <c r="B19" s="2">
        <v>280000</v>
      </c>
    </row>
    <row r="20" spans="1:2" x14ac:dyDescent="0.25">
      <c r="A20" s="1" t="s">
        <v>14</v>
      </c>
      <c r="B20" s="2">
        <v>108626</v>
      </c>
    </row>
    <row r="21" spans="1:2" x14ac:dyDescent="0.25">
      <c r="A21" s="1" t="s">
        <v>15</v>
      </c>
      <c r="B21" s="2">
        <v>875276</v>
      </c>
    </row>
    <row r="22" spans="1:2" x14ac:dyDescent="0.25">
      <c r="A22" s="1" t="s">
        <v>16</v>
      </c>
      <c r="B22" s="2">
        <v>80000</v>
      </c>
    </row>
    <row r="23" spans="1:2" x14ac:dyDescent="0.25">
      <c r="A23" s="1" t="s">
        <v>17</v>
      </c>
      <c r="B23" s="2">
        <v>53086</v>
      </c>
    </row>
    <row r="24" spans="1:2" ht="16.5" thickBot="1" x14ac:dyDescent="0.3">
      <c r="A24" s="5" t="s">
        <v>18</v>
      </c>
      <c r="B24" s="6">
        <f>SUM(B6:B23)</f>
        <v>30255934</v>
      </c>
    </row>
    <row r="25" spans="1:2" ht="16.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Rev Budget - By Account</vt:lpstr>
      <vt:lpstr>Exp Budget - By Account </vt:lpstr>
      <vt:lpstr>Revenue - Type</vt:lpstr>
      <vt:lpstr>Exp Budget - By Exp Type</vt:lpstr>
      <vt:lpstr>Rev Budget - By  Function</vt:lpstr>
      <vt:lpstr>Exp Budget - By  Function</vt:lpstr>
      <vt:lpstr>Rev Budget - By Fund</vt:lpstr>
      <vt:lpstr>Exp Budget - By Fund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Herrera</dc:creator>
  <cp:lastModifiedBy>Maria Herrera</cp:lastModifiedBy>
  <dcterms:created xsi:type="dcterms:W3CDTF">2021-02-06T01:12:04Z</dcterms:created>
  <dcterms:modified xsi:type="dcterms:W3CDTF">2021-02-07T07:34:46Z</dcterms:modified>
</cp:coreProperties>
</file>