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 Drives\Finance Dept\FinanceData\Transparency\Budgets in Raw Format\"/>
    </mc:Choice>
  </mc:AlternateContent>
  <bookViews>
    <workbookView xWindow="0" yWindow="0" windowWidth="28800" windowHeight="10935"/>
  </bookViews>
  <sheets>
    <sheet name="Rev Budget - By Account" sheetId="1" r:id="rId1"/>
    <sheet name="Exp Budget - By Account" sheetId="2" r:id="rId2"/>
    <sheet name="Rev Budget - By Rev Type" sheetId="3" r:id="rId3"/>
    <sheet name="Exp Budget - By Exp Type" sheetId="4" r:id="rId4"/>
    <sheet name="Rev Budget - By  Function" sheetId="5" r:id="rId5"/>
    <sheet name="Exp Budget - By  Function" sheetId="6" r:id="rId6"/>
    <sheet name="Rev Budget - By Fund" sheetId="7" r:id="rId7"/>
    <sheet name="Exp Budget - By Fund" sheetId="8" r:id="rId8"/>
  </sheets>
  <calcPr calcId="152511"/>
</workbook>
</file>

<file path=xl/calcChain.xml><?xml version="1.0" encoding="utf-8"?>
<calcChain xmlns="http://schemas.openxmlformats.org/spreadsheetml/2006/main">
  <c r="B181" i="2" l="1"/>
  <c r="B31" i="8" l="1"/>
  <c r="B30" i="7"/>
  <c r="B14" i="6"/>
  <c r="B7" i="5"/>
  <c r="B19" i="4"/>
  <c r="B15" i="3"/>
  <c r="B265" i="2"/>
  <c r="B258" i="2"/>
  <c r="B242" i="2"/>
  <c r="B228" i="2"/>
  <c r="B198" i="2"/>
  <c r="B172" i="2"/>
  <c r="B166" i="2"/>
  <c r="B111" i="2"/>
  <c r="B85" i="2"/>
  <c r="B81" i="2"/>
  <c r="B76" i="2"/>
  <c r="B30" i="2"/>
  <c r="B100" i="1"/>
  <c r="B95" i="1"/>
  <c r="B79" i="1"/>
  <c r="B61" i="1"/>
  <c r="B49" i="1"/>
  <c r="B43" i="1"/>
  <c r="B33" i="1"/>
  <c r="B21" i="1"/>
  <c r="B15" i="1"/>
  <c r="B267" i="2" l="1"/>
  <c r="B102" i="1"/>
</calcChain>
</file>

<file path=xl/sharedStrings.xml><?xml version="1.0" encoding="utf-8"?>
<sst xmlns="http://schemas.openxmlformats.org/spreadsheetml/2006/main" count="453" uniqueCount="379">
  <si>
    <t>The City of South Padre Island</t>
  </si>
  <si>
    <t>Expense Budget - By Account</t>
  </si>
  <si>
    <t>Revenue Budget - By Account</t>
  </si>
  <si>
    <t>ACCOUNT DESCRIPTION</t>
  </si>
  <si>
    <t>CONVENTION CENTER REVENUE</t>
  </si>
  <si>
    <t>PERSONNEL SERVICES</t>
  </si>
  <si>
    <t>Revenue Budget - Revenue Type</t>
  </si>
  <si>
    <t>Revenue Type</t>
  </si>
  <si>
    <t>(0010) SUPERVISION</t>
  </si>
  <si>
    <t>(41000) RENTAL FEES</t>
  </si>
  <si>
    <t>(41160) CONCESSION COMMISSIONS &amp; SALES</t>
  </si>
  <si>
    <t>PROPERTY TAXES</t>
  </si>
  <si>
    <t>(41170) CATERING COMMISSIONS</t>
  </si>
  <si>
    <t>NON-PROPERTY TAXES</t>
  </si>
  <si>
    <t>FEES AND SERVICES</t>
  </si>
  <si>
    <t>FINES AND FORFEITURES</t>
  </si>
  <si>
    <t>INTERGOVERNMENTAL</t>
  </si>
  <si>
    <t>LICENSES AND PERMITS</t>
  </si>
  <si>
    <t>(0010-01) EXEMPT</t>
  </si>
  <si>
    <t>(41190) AUDIO/VISUAL RENTAL COMMISSION</t>
  </si>
  <si>
    <t>MISCELLANEOUS</t>
  </si>
  <si>
    <t>(0010-02) NON-EXEMPT</t>
  </si>
  <si>
    <t>(41400) EQUIPMENT RENTAL</t>
  </si>
  <si>
    <t>OTHER FINANCING SOURCES</t>
  </si>
  <si>
    <t>(0010-03) NON- EXEMPT ADMINISTRATIVE</t>
  </si>
  <si>
    <t>(41500) TICKET SALES</t>
  </si>
  <si>
    <t>Total</t>
  </si>
  <si>
    <t>(0010-04) NON-EXEMPT MAINTENANCE</t>
  </si>
  <si>
    <t>(41700) EVENT ELECTRIC FEES</t>
  </si>
  <si>
    <t>(0040-04) TEMP EMPLOYEES - MAINT</t>
  </si>
  <si>
    <t>CONVENTION CENTER REVENUE Total</t>
  </si>
  <si>
    <t>(0060) OVERTIME</t>
  </si>
  <si>
    <t>(0060-01) STONE GARDEN OVERTIME</t>
  </si>
  <si>
    <t>(0060-02) OVERTIME HIDTA</t>
  </si>
  <si>
    <t>(0060-03) OVERTIME ADMINISTRATIVE</t>
  </si>
  <si>
    <t>(0060-04) OVERTIME MECHANIC</t>
  </si>
  <si>
    <t>(0061) ACTING PAY</t>
  </si>
  <si>
    <t>(0070) MEDICARE</t>
  </si>
  <si>
    <t>(0080) TMRS</t>
  </si>
  <si>
    <t>(0081) GROUP INSURANCE</t>
  </si>
  <si>
    <t>(0083) WORKER'S COMPENSATION</t>
  </si>
  <si>
    <t>(0084) UNEMPLOYMENT TAX</t>
  </si>
  <si>
    <t>(0085) LONGEVITY</t>
  </si>
  <si>
    <t>(0087) HOLIDAY PAY</t>
  </si>
  <si>
    <t>(0090) MERIT ADJUSTMENTS</t>
  </si>
  <si>
    <t>(42001) CURRENT PROPERTY TAXES</t>
  </si>
  <si>
    <t>(0095) SALES INCENTIVE</t>
  </si>
  <si>
    <t>(42002) DELINQUENT PROPERTY TAXES</t>
  </si>
  <si>
    <t>TEMPORARY/PART-TIME EMPLOYEES</t>
  </si>
  <si>
    <t>(42003) PENALTY AND INTEREST</t>
  </si>
  <si>
    <t xml:space="preserve">PERSONNEL SERVICES Total </t>
  </si>
  <si>
    <t>PROPERTY TAXES Total</t>
  </si>
  <si>
    <t>(43004) SALES TAXES</t>
  </si>
  <si>
    <t>(43005) MIX BEVERAGE TAXES</t>
  </si>
  <si>
    <t>GOODS AND SUPPLIES</t>
  </si>
  <si>
    <t>(43010) HOTEL/MOTEL OCCUPANCY TAX</t>
  </si>
  <si>
    <t>(0101) OFFICE SUPPLIES</t>
  </si>
  <si>
    <t>(43011) PENALTIES</t>
  </si>
  <si>
    <t>(0102) LOCAL MEETINGS</t>
  </si>
  <si>
    <t>(43012) INTEREST</t>
  </si>
  <si>
    <t>(0103) VIDEO MEDIA</t>
  </si>
  <si>
    <t>(43020) ELECTRIC FRANCHISE FEE</t>
  </si>
  <si>
    <t>(0103-01) CONSUMABLES</t>
  </si>
  <si>
    <t>(43021) TELEPHONE FRANCHISE FEE</t>
  </si>
  <si>
    <t>(43022) CABLE T.V. FRANCHISE FEE</t>
  </si>
  <si>
    <t>(0104) FUELS &amp; LUBRICANTS</t>
  </si>
  <si>
    <t>(43023) SOLID WASTE FRANCHISE FEE</t>
  </si>
  <si>
    <t>(0104-01) FUEL &amp; LUBRICANTS PD</t>
  </si>
  <si>
    <t>(0104-02) FUEL &amp; LUBRICANTS FIRE</t>
  </si>
  <si>
    <t>NON-PROPERTY TAXES Total</t>
  </si>
  <si>
    <t>(0104-03) FUEL &amp; LUBRICANTS PW</t>
  </si>
  <si>
    <t>(0104-04) FUEL &amp; LUBRICANTS CODE ENF</t>
  </si>
  <si>
    <t>(0104-05) FUEL &amp; LUBRICANTS EMS</t>
  </si>
  <si>
    <t>(0105) CHEMICALS</t>
  </si>
  <si>
    <t>(0106) FIRE PREVENTION</t>
  </si>
  <si>
    <t>(44043) PUBLIC SAFETY - EVENT REIMB</t>
  </si>
  <si>
    <t>(0107) BOOKS, PUBLICATIONS, &amp; PERIODICALS</t>
  </si>
  <si>
    <t>(44044) EMS REVENUE</t>
  </si>
  <si>
    <t>(0108) FULFILMENT AND POSTAGE</t>
  </si>
  <si>
    <t>(44046) FIRE DEPT INSPECTION FEES</t>
  </si>
  <si>
    <t>(0110) K9 SUPPLIES</t>
  </si>
  <si>
    <t>(44055) ADMINISTRATIVE FEES</t>
  </si>
  <si>
    <t>(0111) TIRES &amp; TUBES</t>
  </si>
  <si>
    <t>(44056) RENTAL INCOME</t>
  </si>
  <si>
    <t>(0111-01) TIRES &amp; TUBES PD</t>
  </si>
  <si>
    <t>(44057) LOT MOWS &amp; LIEN FEES</t>
  </si>
  <si>
    <t>(0111-02) TIRES &amp; TUBES FD</t>
  </si>
  <si>
    <t>(44058) RENTAL INCOME-COMMUNITY CENTER</t>
  </si>
  <si>
    <t>FEES AND SERVICES Total</t>
  </si>
  <si>
    <t>(0111-03) TIRES &amp; TUBES PW</t>
  </si>
  <si>
    <t>(0111-04) TIRES &amp; TUBES CE</t>
  </si>
  <si>
    <t>(0111-05) TIRES &amp; TUBES EM</t>
  </si>
  <si>
    <t>(0112) POSTS AND SIGNS</t>
  </si>
  <si>
    <t>(45010) FINES &amp; FORFEITURES</t>
  </si>
  <si>
    <t>(0113) BATTERIES</t>
  </si>
  <si>
    <t>(45011) ONLINE CREDIT CARD FEE (FUND 01 GF) / FORFEITURES - FEDERAL (FUND 08 FPF)</t>
  </si>
  <si>
    <t>(0113-01) BATTERIES PD</t>
  </si>
  <si>
    <t>(45012) WARRANT COLLECT FEES (FUND 01 GF) / FORFEITURES - STATE (FUND 08 FPF)</t>
  </si>
  <si>
    <t>FINES AND FORFEITURES Total</t>
  </si>
  <si>
    <t>(0113-02) BATTERIDS FD</t>
  </si>
  <si>
    <t>(0113-03) BATTERIES PW</t>
  </si>
  <si>
    <t>(0113-04) BATTERIES CE</t>
  </si>
  <si>
    <t>(0113-05) BATTERRIES EMS</t>
  </si>
  <si>
    <t>(46050) GENERAL LAND OFFICE</t>
  </si>
  <si>
    <t>(0114) MEDICAL SUPPLIES</t>
  </si>
  <si>
    <t>(0115) LAMPS &amp; GLOBES</t>
  </si>
  <si>
    <t>(46051) CAMERON COUNTY BEACH SERV</t>
  </si>
  <si>
    <t>(0117) SAFETY SUPPLIES</t>
  </si>
  <si>
    <t>(46052) COUNTY ESD - EMS</t>
  </si>
  <si>
    <t>(0118) PRINTING</t>
  </si>
  <si>
    <t>(46053) EOC REIMB</t>
  </si>
  <si>
    <t>(0120) CONSUMABLES</t>
  </si>
  <si>
    <t>(46057) COUNTY ESD- FIRE CALL REV.</t>
  </si>
  <si>
    <t>(46063) LEOSE TRAINING FUNDS</t>
  </si>
  <si>
    <t>(46065) FEDERAL GRANT FUNDS</t>
  </si>
  <si>
    <t>(46066) TXDOT GRANT FUNDS</t>
  </si>
  <si>
    <t>(46068) LOCAL GRANT REVENUE</t>
  </si>
  <si>
    <t>(0130) WEARING APPAREL</t>
  </si>
  <si>
    <t>INTERGOVERNMENTAL Total</t>
  </si>
  <si>
    <t>(0150) MINOR TOOLS &amp; EQUIPMENT</t>
  </si>
  <si>
    <t>(0160) LAUNDRY &amp; JANITORIAL</t>
  </si>
  <si>
    <t>(0161) AMMUNITION &amp; TARGETS</t>
  </si>
  <si>
    <t>(0170) DORM AND KITCHEN SUPPLIES</t>
  </si>
  <si>
    <t>(47030) BUILDING PERMITS</t>
  </si>
  <si>
    <t>(0172) PHYSICAL AND TRAINING</t>
  </si>
  <si>
    <t>(47031) ELECTRICAL PERMITS</t>
  </si>
  <si>
    <t>(0176) CONCESSION SUPPLIES</t>
  </si>
  <si>
    <t>(47032) MIX BEVERAGE PERMITS</t>
  </si>
  <si>
    <t>(0177) CATERING &amp; KITCHEN SUPPLIES</t>
  </si>
  <si>
    <t>(47033) PLUMBING PERMITS</t>
  </si>
  <si>
    <t>(0180) INFORMATION TECHNOLOGY</t>
  </si>
  <si>
    <t>(47034) MECHANICAL PERMITS</t>
  </si>
  <si>
    <t>(0190) SOFTWARE</t>
  </si>
  <si>
    <t>(47035) TAXI PERMITS</t>
  </si>
  <si>
    <t xml:space="preserve">GOODS AND SUPPLIES Total </t>
  </si>
  <si>
    <t>(47036) ENV HEALTH &amp; OTHER PERMITS</t>
  </si>
  <si>
    <t>(47037) SPECIAL EVENT PERMITS / OTHER PERMITS</t>
  </si>
  <si>
    <t>(47039) L.P. GAS PERMIT</t>
  </si>
  <si>
    <t>BULK GOODS AND SUPPLIES</t>
  </si>
  <si>
    <t>(47041) DUNE PROT. PERMITS</t>
  </si>
  <si>
    <t>(0210) COLLATERAL PIECES</t>
  </si>
  <si>
    <t>(47042) STR PERMITS</t>
  </si>
  <si>
    <t>(0230) STOCK - PROMOTION ITEMS</t>
  </si>
  <si>
    <t>(47043) SPRING BREAK PERMITS</t>
  </si>
  <si>
    <t>BULK GOODS AND SUPPLIES Total</t>
  </si>
  <si>
    <t>(47045) GOLF CART PERMITS</t>
  </si>
  <si>
    <t>(47046) ANIMAL SERVICES FEE</t>
  </si>
  <si>
    <t>(47047) SIDEWALK FEES</t>
  </si>
  <si>
    <t>LICENSES AND PERMITS Total</t>
  </si>
  <si>
    <t>(48040) INTEREST REVENUE</t>
  </si>
  <si>
    <t>(48041) LOAN REV REVENUE</t>
  </si>
  <si>
    <t>(48042) MISCELLANEOUS REVENUE</t>
  </si>
  <si>
    <t>(48043) MISC REV - KEEP SPI BEAUTIFUL</t>
  </si>
  <si>
    <t>(48045) INSURANCE PROCEEDS</t>
  </si>
  <si>
    <t>(48047) CONTRIBUTIONS TO CITY PARK</t>
  </si>
  <si>
    <t>(48048) CONTRIBUTIONS - CYCLOVIA EVENT</t>
  </si>
  <si>
    <t>(0301) BANK CHARGES</t>
  </si>
  <si>
    <t>(48049) CONTRIB. ARSON DOG PROG.</t>
  </si>
  <si>
    <t>MISCELLANEOUS Total</t>
  </si>
  <si>
    <t>(48063) ADVERTISING- WEB</t>
  </si>
  <si>
    <t>(48067) PORT ISABEL EDC MATCH</t>
  </si>
  <si>
    <t>(48087) COPIES</t>
  </si>
  <si>
    <t>(48088) BNC EXPENSE REIMBURSEMENT</t>
  </si>
  <si>
    <t>(48090) FUEL REBATE</t>
  </si>
  <si>
    <t>REPAIR AND MAINTENANCE</t>
  </si>
  <si>
    <t>LANDSCAPING</t>
  </si>
  <si>
    <t>(0401) FURNITURE &amp; FIXTURES</t>
  </si>
  <si>
    <t>(0410) MACHINERY &amp; EQUIPMENT</t>
  </si>
  <si>
    <t>(0411) BUILDINGS &amp; STRUCTURES</t>
  </si>
  <si>
    <t>(49085) SALE OF FIXED ASSETS</t>
  </si>
  <si>
    <t>(0413) EMERGENCY GENERATOR</t>
  </si>
  <si>
    <t>(49090) TRANSFERS IN</t>
  </si>
  <si>
    <t>(0415) SERVICE CONTRACTS</t>
  </si>
  <si>
    <t>OTHER FINANCING SOURCES Total</t>
  </si>
  <si>
    <t>(0416) STREETS &amp; RIGHT OF WAYS</t>
  </si>
  <si>
    <t>(0417) STORM SEWERS</t>
  </si>
  <si>
    <t>(0418) PARKING LOTS</t>
  </si>
  <si>
    <t>GRAND TOTAL</t>
  </si>
  <si>
    <t>(0420) MOTOR VEHICLES</t>
  </si>
  <si>
    <t>(0420-01) REPAIR &amp; MAINT. - PD</t>
  </si>
  <si>
    <t>(0420-02) REPAIRS &amp; MAINT.- FI</t>
  </si>
  <si>
    <t>(0420-03) REPAIRS &amp; MAINT.- PW</t>
  </si>
  <si>
    <t>(0420-04) REPAIRS &amp; MAINT.- CO</t>
  </si>
  <si>
    <t>(0420-05) REPAIRS &amp; MAINT.- BM</t>
  </si>
  <si>
    <t>(0420-06) GENERATORS</t>
  </si>
  <si>
    <t>(0420-07) REPAIRS &amp; MAINT.- EMS</t>
  </si>
  <si>
    <t>(0421) RADIOS &amp; COMMUNICATIONS</t>
  </si>
  <si>
    <t>(0426) BEACH MAINTENANCE</t>
  </si>
  <si>
    <t>(0427) PLUMBING</t>
  </si>
  <si>
    <t>(0428) FIRE HYDRANTS</t>
  </si>
  <si>
    <t>(0432) CAUSEWAY LIGHTS</t>
  </si>
  <si>
    <t>(0433) PARKS REPAIRS &amp; MAINT</t>
  </si>
  <si>
    <t>REPAIR AND MAINTENANCE Total</t>
  </si>
  <si>
    <t>MISCELLANEOUS SERVICES</t>
  </si>
  <si>
    <t>(0501) COMMUNICATIONS</t>
  </si>
  <si>
    <t>(0503) ARSON DOG PROGRAM</t>
  </si>
  <si>
    <t>(0510) RENTAL OF EQUIPMENT / MAINTENANCE SUPPLIES</t>
  </si>
  <si>
    <t>(0510-01) BAY MAINTENANCE SUPPLIES</t>
  </si>
  <si>
    <t>(0511) AUTO ALLOWANCE</t>
  </si>
  <si>
    <t>(0513) TRAINING EXPENSE</t>
  </si>
  <si>
    <t>(0514) TUITION ASSISTANCE</t>
  </si>
  <si>
    <t>(0517) CONFIDENTIAL INFO EXPENSE</t>
  </si>
  <si>
    <t>(0520) INSURANCE</t>
  </si>
  <si>
    <t>(0528) LICENSING &amp; TESTING</t>
  </si>
  <si>
    <t>(0529) CREDIT CARD FEES</t>
  </si>
  <si>
    <t>(0530) PROFESSIONAL SERVICES</t>
  </si>
  <si>
    <t>(0531) MEDIA PLACEMENT</t>
  </si>
  <si>
    <t>(0533) MARKETING</t>
  </si>
  <si>
    <t>(0534) AIRPORT SHUTTLE SERVICE</t>
  </si>
  <si>
    <t>(0534-002) LOBBYIST</t>
  </si>
  <si>
    <t>(0534-006) ECONOMIC ACTIVITY INDEX</t>
  </si>
  <si>
    <t>(0534-018) GULF OF MEXICO NATURE CENTER</t>
  </si>
  <si>
    <t>(0534-019) BUSINESS RECRUITMENT &amp; DEV</t>
  </si>
  <si>
    <t>(0534-020) BNC LANDSCAPING PROJECT</t>
  </si>
  <si>
    <t>(0535) BOND ISSUANCE EXPENSE</t>
  </si>
  <si>
    <t>(0537) PRODUCTION/CONTENT DEVELOPMENT</t>
  </si>
  <si>
    <t>(0538) CONVENTION SERVICES</t>
  </si>
  <si>
    <t>(0540) ADVERTISING</t>
  </si>
  <si>
    <t>(0545) NON-LOCAL MEETINGS</t>
  </si>
  <si>
    <t>(0550) TRAVEL EXPENSE</t>
  </si>
  <si>
    <t>(0550-001) CC CHARGES NO RECEIPTS</t>
  </si>
  <si>
    <t>(0550-002) TRAVEL EXP-PATEL</t>
  </si>
  <si>
    <t>(0550-011) ALEX AVALOS</t>
  </si>
  <si>
    <t>(0550-016) JO ANN EVANS</t>
  </si>
  <si>
    <t>(0550-021) ALITA BAGLEY</t>
  </si>
  <si>
    <t>(0550-022) SAM LISTI</t>
  </si>
  <si>
    <t>(0550-023) BOB FUDGE</t>
  </si>
  <si>
    <t>(0550-024) BARRY PATEL</t>
  </si>
  <si>
    <t>(0550-026) DENNIS STAHL</t>
  </si>
  <si>
    <t>(0550-028) THERESA METTY</t>
  </si>
  <si>
    <t>(0550-029) PAUL MUNARRIZ</t>
  </si>
  <si>
    <t>(0550-030) RON PITCOCK</t>
  </si>
  <si>
    <t>(0550-031) KEN MEDDERS</t>
  </si>
  <si>
    <t>(0551) DUES &amp; MEMBERSHIPS</t>
  </si>
  <si>
    <t>(0552) EVENT ENTERTAINMENT</t>
  </si>
  <si>
    <t>(0553) TRADESHOW FEES</t>
  </si>
  <si>
    <t>(0555) PROMOTIONS</t>
  </si>
  <si>
    <t>(0558) DECORATIONS</t>
  </si>
  <si>
    <t>(0559) CONTENT DEVELOPMENT</t>
  </si>
  <si>
    <t>(0560) RENTAL/LEASING</t>
  </si>
  <si>
    <t>(0561) HISTORIC PRESERVATION</t>
  </si>
  <si>
    <t>(0570) SUPPORT OF PRISONERS</t>
  </si>
  <si>
    <t>(0571) FOOD FOR PRISONERS</t>
  </si>
  <si>
    <t>(0580) ELECTRICITY</t>
  </si>
  <si>
    <t>(0581) WATER, SEWER &amp; GARBAGE</t>
  </si>
  <si>
    <t>TRAVEL EXP-AVALOS</t>
  </si>
  <si>
    <t>MISCELLANEOUS SERVICES Total</t>
  </si>
  <si>
    <t>OTHER</t>
  </si>
  <si>
    <t>(0621) PRINCIPAL</t>
  </si>
  <si>
    <t>(0622) INTEREST EXPENSE</t>
  </si>
  <si>
    <t>(0623) PAYING AGENT FEES</t>
  </si>
  <si>
    <t>OTHER Total</t>
  </si>
  <si>
    <t>EQUIPMNT &gt; $5,000 OUTLAY</t>
  </si>
  <si>
    <t>(1001) BUILDINGS &amp; STRUCTURES</t>
  </si>
  <si>
    <t>(1004) MACHINERY &amp; EQUIPMENT</t>
  </si>
  <si>
    <t>(1006) LAND ACQUISITION</t>
  </si>
  <si>
    <t>(1007) MOTOR VEHICLES</t>
  </si>
  <si>
    <t>(1009) STREETS/SIDEWALKS</t>
  </si>
  <si>
    <t>(1010) SOFTWARE</t>
  </si>
  <si>
    <t>EQUIPMNT &gt; $5,000 OUTLAY Total</t>
  </si>
  <si>
    <t>TOURISM AND CULTURAL</t>
  </si>
  <si>
    <t>(7010) HOSTING COSTS</t>
  </si>
  <si>
    <t>(8030) FIREWORKS</t>
  </si>
  <si>
    <t>(8060) ENTRANCE SIGNS</t>
  </si>
  <si>
    <t>(8068) KITEFEST</t>
  </si>
  <si>
    <t>(8070) BEACH AND BIKERFEST</t>
  </si>
  <si>
    <t>(8071) SPI MARATHON</t>
  </si>
  <si>
    <t>(8074) SPRING BREAK</t>
  </si>
  <si>
    <t>(8075) SAND CASTLE DAYS/SUMMER CONTES</t>
  </si>
  <si>
    <t>(8098) WINTER TEXAN APPRECIATION</t>
  </si>
  <si>
    <t>(8099) MISC SPONSORSHIPS</t>
  </si>
  <si>
    <t>(8101) ECOTOURISM SPONSORSHIPS</t>
  </si>
  <si>
    <t>(8118) FALL CONCERT SERIES</t>
  </si>
  <si>
    <t>(8141) COMMUNITY EVENTS</t>
  </si>
  <si>
    <t>(8142) JAILBREAK</t>
  </si>
  <si>
    <t>TOURISM AND CULTURAL Total</t>
  </si>
  <si>
    <t>OTHER SERVICES</t>
  </si>
  <si>
    <t>(9010) TAX COLLECTION SERVICES</t>
  </si>
  <si>
    <t>(9015) C.C. APPRAISAL DISTRICT</t>
  </si>
  <si>
    <t>(9020) AUDIT</t>
  </si>
  <si>
    <t>(9025) INVESTMENT ADVISORY SVCS</t>
  </si>
  <si>
    <t>(9030) LEGAL SERVICES</t>
  </si>
  <si>
    <t>(9031) RECRUITMENT COST</t>
  </si>
  <si>
    <t>(9034) RELOCATION COST</t>
  </si>
  <si>
    <t>(9042) CITY HALL</t>
  </si>
  <si>
    <t>(9045) SPRING BREAK PREPARATION</t>
  </si>
  <si>
    <t>(9050) AUTOMOBILE LIABILITY</t>
  </si>
  <si>
    <t>(9051) GENERAL LIABILITY</t>
  </si>
  <si>
    <t>(9052) WINDSTORM INSURANCE</t>
  </si>
  <si>
    <t>(9053) FLOOD INSURANCE</t>
  </si>
  <si>
    <t>(9055) PROPERTY INSURANCE</t>
  </si>
  <si>
    <t>(9060) OFFICIALS/LAW LIABILITY</t>
  </si>
  <si>
    <t>(9061) ERRORS &amp; OMISSIONS</t>
  </si>
  <si>
    <t>(9075) CONSTRUCTION</t>
  </si>
  <si>
    <t>(9075-01) CONSTRUCTION CAPITAL OUTLAY</t>
  </si>
  <si>
    <t>(9077) VALLEY PROUD</t>
  </si>
  <si>
    <t>(9078) SEA TURTLE</t>
  </si>
  <si>
    <t>(9080) FRIENDS OF THE LIBRARY</t>
  </si>
  <si>
    <t>(9083) BOYS &amp; GIRLS CLUB</t>
  </si>
  <si>
    <t>(9085) ANIMAL SERVICES</t>
  </si>
  <si>
    <t>(9086) CYCLOVIA</t>
  </si>
  <si>
    <t>(9087) CAMERON COUNTY IN MOTION</t>
  </si>
  <si>
    <t>(9088) MISC SPONSORSHIPS</t>
  </si>
  <si>
    <t>(9095) INDIRECT COSTS</t>
  </si>
  <si>
    <t>OTHER SERVICES Total</t>
  </si>
  <si>
    <t>SPECIAL PROJECTS</t>
  </si>
  <si>
    <t>(9172) SIDEWALK &amp; CROSSWALK IMPROV</t>
  </si>
  <si>
    <t>(9174) RECORDS MANAGEMENT</t>
  </si>
  <si>
    <t>(9175) ELECTION EXPENSE</t>
  </si>
  <si>
    <t>(9177) PARK IMPROVEMENTS</t>
  </si>
  <si>
    <t>(9178) DESIGNATED PROJECTS</t>
  </si>
  <si>
    <t>(9179) HOLIDAY LIGHTS</t>
  </si>
  <si>
    <t>(9181) CONT. DUNE LINE</t>
  </si>
  <si>
    <t>(9185) COMMUNITY EVENTS</t>
  </si>
  <si>
    <t>(9186) KEEP SPI BEAUTIFUL</t>
  </si>
  <si>
    <t>(9187) FARMER'S MARKET</t>
  </si>
  <si>
    <t>(9188-01) STREETS &amp; DRAINAGE CAP OUTLAY</t>
  </si>
  <si>
    <t>SPECIAL PROJECTS Total</t>
  </si>
  <si>
    <t>INTERFUND TRANSFERS</t>
  </si>
  <si>
    <t>(9470) DEBT SERVICE TRANSFER</t>
  </si>
  <si>
    <t>(9471) TSF TO GENERAL FUND</t>
  </si>
  <si>
    <t>(9472) TSF TO VENUE SEASONAL RESERVE</t>
  </si>
  <si>
    <t>(9473) BAY ACCESS FUND</t>
  </si>
  <si>
    <t>(9474) TSF TO BAY ACCESS FUND</t>
  </si>
  <si>
    <t>(9476) TRANSPORTATION MATCH</t>
  </si>
  <si>
    <t>(9477) TRANSFER TO BAY ACCESS FUND</t>
  </si>
  <si>
    <t>(9477-01) TSF TO CONST IN PROGRESS FUND</t>
  </si>
  <si>
    <t>(9478) TSF TO PARKS &amp; REC FUND</t>
  </si>
  <si>
    <t>(9480) TRANSFER TO EDC DEBT SERVICE</t>
  </si>
  <si>
    <t>(9481) TSF TO CAPITAL REPLAC FUND</t>
  </si>
  <si>
    <t>(9482) TSF TO HURRICANE FUND</t>
  </si>
  <si>
    <t>MISC ADJUSTMENTS</t>
  </si>
  <si>
    <t>(9996) LEASE- FEES</t>
  </si>
  <si>
    <t>(9997) LEASE PAYMENT PRINCIPAL</t>
  </si>
  <si>
    <t>(9998) LEASE PAYMENT- INTEREST</t>
  </si>
  <si>
    <t>(9999) MISC DEPT ADJ</t>
  </si>
  <si>
    <t>Expense Budget - By Expense Type</t>
  </si>
  <si>
    <t>Expense Type</t>
  </si>
  <si>
    <t>Revenue Budget -  By Function</t>
  </si>
  <si>
    <t>Departments</t>
  </si>
  <si>
    <t>General Government</t>
  </si>
  <si>
    <t>Expense Budget - By Function</t>
  </si>
  <si>
    <t>Public Safety</t>
  </si>
  <si>
    <t>Public Works</t>
  </si>
  <si>
    <t>Convention and Visitors Bureau</t>
  </si>
  <si>
    <t>Transportation</t>
  </si>
  <si>
    <t>Shoreline</t>
  </si>
  <si>
    <t>Debt Service</t>
  </si>
  <si>
    <t>Economic Development Corporation</t>
  </si>
  <si>
    <t>Revenue Budget - By Fund</t>
  </si>
  <si>
    <t>Fund</t>
  </si>
  <si>
    <t>(01) GENERAL FUND</t>
  </si>
  <si>
    <t>(02) HOTEL/MOTEL TAX FUND</t>
  </si>
  <si>
    <t>(03) VENUE PROJECT FUND</t>
  </si>
  <si>
    <t>(06) CONVENTION CENTER FUND</t>
  </si>
  <si>
    <t>(09) PARKS, REC &amp; BEAUTIF</t>
  </si>
  <si>
    <t>(21) MUN. COURT TECHNOLOGY</t>
  </si>
  <si>
    <t>(22) MUN. COURT SECURITY FUND</t>
  </si>
  <si>
    <t>(30) TRANSPORTATION</t>
  </si>
  <si>
    <t>(41) PADRE BLVD IMPROVEMENT</t>
  </si>
  <si>
    <t>Expense Budget - By Fund</t>
  </si>
  <si>
    <t>(43) STREET IMPROVEMENT FUND</t>
  </si>
  <si>
    <t>(45) CONSTRUCTION IN PROGRESS</t>
  </si>
  <si>
    <t>(50) GENERAL DEBT SERVICE</t>
  </si>
  <si>
    <t>(51) TIRZ</t>
  </si>
  <si>
    <t>(52) EDC DEBT SERVICE</t>
  </si>
  <si>
    <t>(53) VENUE DEBT SERVICE</t>
  </si>
  <si>
    <t>(57) VENUE TAX CONSTRUCTION</t>
  </si>
  <si>
    <t>(60) BEACH MAINTENANCE FUND</t>
  </si>
  <si>
    <t>(61) BEACH ACCESS FUND</t>
  </si>
  <si>
    <t>(62) BAY ACCESS FUND</t>
  </si>
  <si>
    <t>(65) CAPITAL REPLACEMENT FUND</t>
  </si>
  <si>
    <t>(80) ECONOMIC DEVELOPMENT CORP</t>
  </si>
  <si>
    <t>(42) GULF BLVD CONSTRUCTION</t>
  </si>
  <si>
    <t>(81) BEACH NOURISHMENT</t>
  </si>
  <si>
    <t>(99) HURRICANE RECOVERY</t>
  </si>
  <si>
    <t>2018-19 Original Budget</t>
  </si>
  <si>
    <t>(9483) TSF TO BNC FACILITY MAINT FUND</t>
  </si>
  <si>
    <t>(82) BNC FACILITY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</si>
</sst>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0"/>
      <color rgb="FF000000"/>
      <name val="Arial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64" fontId="3" fillId="0" borderId="0" xfId="0" applyNumberFormat="1" applyFont="1" applyAlignment="1"/>
    <xf numFmtId="0" fontId="3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/>
    <xf numFmtId="49" fontId="3" fillId="0" borderId="1" xfId="0" applyNumberFormat="1" applyFont="1" applyBorder="1" applyAlignment="1"/>
    <xf numFmtId="0" fontId="2" fillId="0" borderId="1" xfId="0" applyFont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49" fontId="1" fillId="0" borderId="2" xfId="0" applyNumberFormat="1" applyFont="1" applyBorder="1" applyAlignment="1"/>
    <xf numFmtId="164" fontId="1" fillId="0" borderId="2" xfId="0" applyNumberFormat="1" applyFont="1" applyBorder="1" applyAlignment="1">
      <alignment horizontal="right"/>
    </xf>
    <xf numFmtId="164" fontId="2" fillId="0" borderId="0" xfId="0" applyNumberFormat="1" applyFont="1"/>
    <xf numFmtId="49" fontId="3" fillId="0" borderId="4" xfId="0" applyNumberFormat="1" applyFont="1" applyBorder="1" applyAlignment="1"/>
    <xf numFmtId="3" fontId="3" fillId="0" borderId="4" xfId="0" applyNumberFormat="1" applyFont="1" applyBorder="1" applyAlignment="1">
      <alignment horizontal="right"/>
    </xf>
    <xf numFmtId="49" fontId="1" fillId="0" borderId="5" xfId="0" applyNumberFormat="1" applyFont="1" applyBorder="1" applyAlignment="1"/>
    <xf numFmtId="164" fontId="1" fillId="0" borderId="5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4" xfId="0" applyFont="1" applyBorder="1" applyAlignment="1"/>
    <xf numFmtId="0" fontId="1" fillId="0" borderId="5" xfId="0" applyFont="1" applyBorder="1" applyAlignment="1"/>
    <xf numFmtId="164" fontId="3" fillId="0" borderId="0" xfId="0" applyNumberFormat="1" applyFont="1" applyAlignment="1">
      <alignment horizontal="center"/>
    </xf>
    <xf numFmtId="0" fontId="1" fillId="0" borderId="2" xfId="0" applyFont="1" applyBorder="1" applyAlignment="1"/>
    <xf numFmtId="3" fontId="0" fillId="0" borderId="0" xfId="0" applyNumberFormat="1"/>
    <xf numFmtId="0" fontId="0" fillId="0" borderId="0" xfId="0"/>
    <xf numFmtId="49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3" fillId="0" borderId="0" xfId="0" applyFont="1" applyFill="1" applyAlignment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/>
    <xf numFmtId="0" fontId="4" fillId="0" borderId="3" xfId="0" applyFont="1" applyFill="1" applyBorder="1" applyAlignment="1"/>
    <xf numFmtId="3" fontId="4" fillId="0" borderId="3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/>
    <xf numFmtId="3" fontId="3" fillId="0" borderId="1" xfId="0" applyNumberFormat="1" applyFont="1" applyFill="1" applyBorder="1" applyAlignment="1"/>
    <xf numFmtId="49" fontId="1" fillId="0" borderId="2" xfId="0" applyNumberFormat="1" applyFont="1" applyFill="1" applyBorder="1" applyAlignment="1"/>
    <xf numFmtId="164" fontId="1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/>
    <xf numFmtId="3" fontId="3" fillId="0" borderId="0" xfId="0" applyNumberFormat="1" applyFont="1" applyFill="1" applyAlignment="1"/>
    <xf numFmtId="49" fontId="1" fillId="0" borderId="3" xfId="0" applyNumberFormat="1" applyFont="1" applyFill="1" applyBorder="1" applyAlignment="1"/>
    <xf numFmtId="3" fontId="1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Below="0" summaryRight="0"/>
  </sheetPr>
  <dimension ref="A1:Z1000"/>
  <sheetViews>
    <sheetView tabSelected="1" workbookViewId="0">
      <selection activeCell="A41" sqref="A41"/>
    </sheetView>
  </sheetViews>
  <sheetFormatPr defaultColWidth="14.42578125" defaultRowHeight="15.75" customHeight="1" x14ac:dyDescent="0.2"/>
  <cols>
    <col min="1" max="1" width="82" customWidth="1"/>
    <col min="2" max="2" width="12.42578125" customWidth="1"/>
  </cols>
  <sheetData>
    <row r="1" spans="1:26" x14ac:dyDescent="0.25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2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376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5" t="s">
        <v>3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1"/>
      <c r="B6" s="39"/>
      <c r="C6" s="3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6" t="s">
        <v>4</v>
      </c>
      <c r="B7" s="27"/>
      <c r="C7" s="3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31" t="s">
        <v>9</v>
      </c>
      <c r="B8" s="29">
        <v>215000</v>
      </c>
      <c r="C8" s="3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idden="1" x14ac:dyDescent="0.25">
      <c r="A9" s="31" t="s">
        <v>10</v>
      </c>
      <c r="B9" s="40">
        <v>0</v>
      </c>
      <c r="C9" s="3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1" t="s">
        <v>12</v>
      </c>
      <c r="B10" s="30">
        <v>20000</v>
      </c>
      <c r="C10" s="3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idden="1" x14ac:dyDescent="0.25">
      <c r="A11" s="31" t="s">
        <v>19</v>
      </c>
      <c r="B11" s="40">
        <v>0</v>
      </c>
      <c r="C11" s="3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idden="1" x14ac:dyDescent="0.25">
      <c r="A12" s="31" t="s">
        <v>22</v>
      </c>
      <c r="B12" s="40">
        <v>0</v>
      </c>
      <c r="C12" s="3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idden="1" x14ac:dyDescent="0.25">
      <c r="A13" s="31" t="s">
        <v>25</v>
      </c>
      <c r="B13" s="40">
        <v>0</v>
      </c>
      <c r="C13" s="3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idden="1" x14ac:dyDescent="0.25">
      <c r="A14" s="31" t="s">
        <v>28</v>
      </c>
      <c r="B14" s="40">
        <v>0</v>
      </c>
      <c r="C14" s="3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1" t="s">
        <v>30</v>
      </c>
      <c r="B15" s="42">
        <f>SUM(B8:B14)</f>
        <v>235000</v>
      </c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31"/>
      <c r="B16" s="40"/>
      <c r="C16" s="3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6" t="s">
        <v>11</v>
      </c>
      <c r="B17" s="36"/>
      <c r="C17" s="3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31" t="s">
        <v>45</v>
      </c>
      <c r="B18" s="30">
        <v>7804119</v>
      </c>
      <c r="C18" s="3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31" t="s">
        <v>47</v>
      </c>
      <c r="B19" s="30">
        <v>95000</v>
      </c>
      <c r="C19" s="3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31" t="s">
        <v>49</v>
      </c>
      <c r="B20" s="30">
        <v>95000</v>
      </c>
      <c r="C20" s="3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1" t="s">
        <v>51</v>
      </c>
      <c r="B21" s="42">
        <f>SUM(B18:B20)</f>
        <v>7994119</v>
      </c>
      <c r="C21" s="3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31"/>
      <c r="B22" s="40"/>
      <c r="C22" s="3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6" t="s">
        <v>13</v>
      </c>
      <c r="B23" s="36"/>
      <c r="C23" s="3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31" t="s">
        <v>52</v>
      </c>
      <c r="B24" s="30">
        <v>3307531</v>
      </c>
      <c r="C24" s="3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31" t="s">
        <v>53</v>
      </c>
      <c r="B25" s="30">
        <v>337522</v>
      </c>
      <c r="C25" s="3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31" t="s">
        <v>55</v>
      </c>
      <c r="B26" s="30">
        <v>12046870</v>
      </c>
      <c r="C26" s="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idden="1" x14ac:dyDescent="0.25">
      <c r="A27" s="31" t="s">
        <v>57</v>
      </c>
      <c r="B27" s="40">
        <v>0</v>
      </c>
      <c r="C27" s="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idden="1" x14ac:dyDescent="0.25">
      <c r="A28" s="31" t="s">
        <v>59</v>
      </c>
      <c r="B28" s="40">
        <v>0</v>
      </c>
      <c r="C28" s="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31" t="s">
        <v>61</v>
      </c>
      <c r="B29" s="30">
        <v>444813</v>
      </c>
      <c r="C29" s="3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31" t="s">
        <v>63</v>
      </c>
      <c r="B30" s="30">
        <v>67014</v>
      </c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31" t="s">
        <v>64</v>
      </c>
      <c r="B31" s="30">
        <v>201248</v>
      </c>
      <c r="C31" s="3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31" t="s">
        <v>66</v>
      </c>
      <c r="B32" s="30">
        <v>168745</v>
      </c>
      <c r="C32" s="3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1" t="s">
        <v>69</v>
      </c>
      <c r="B33" s="42">
        <f>SUM(B24:B32)</f>
        <v>16573743</v>
      </c>
      <c r="C33" s="3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31"/>
      <c r="B34" s="40"/>
      <c r="C34" s="3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6" t="s">
        <v>14</v>
      </c>
      <c r="B35" s="36"/>
      <c r="C35" s="3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idden="1" x14ac:dyDescent="0.25">
      <c r="A36" s="31" t="s">
        <v>75</v>
      </c>
      <c r="B36" s="40">
        <v>0</v>
      </c>
      <c r="C36" s="3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31" t="s">
        <v>77</v>
      </c>
      <c r="B37" s="30">
        <v>425000</v>
      </c>
      <c r="C37" s="3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31" t="s">
        <v>79</v>
      </c>
      <c r="B38" s="30">
        <v>10000</v>
      </c>
      <c r="C38" s="3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31" t="s">
        <v>81</v>
      </c>
      <c r="B39" s="30">
        <v>462230</v>
      </c>
      <c r="C39" s="3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31" t="s">
        <v>83</v>
      </c>
      <c r="B40" s="30">
        <v>7000</v>
      </c>
      <c r="C40" s="3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31" t="s">
        <v>85</v>
      </c>
      <c r="B41" s="30">
        <v>10000</v>
      </c>
      <c r="C41" s="3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31" t="s">
        <v>87</v>
      </c>
      <c r="B42" s="30">
        <v>500</v>
      </c>
      <c r="C42" s="3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1" t="s">
        <v>88</v>
      </c>
      <c r="B43" s="42">
        <f>SUM(B36:B42)</f>
        <v>914730</v>
      </c>
      <c r="C43" s="3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31"/>
      <c r="B44" s="40"/>
      <c r="C44" s="3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6" t="s">
        <v>15</v>
      </c>
      <c r="B45" s="36"/>
      <c r="C45" s="3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31" t="s">
        <v>93</v>
      </c>
      <c r="B46" s="30">
        <v>517000</v>
      </c>
      <c r="C46" s="3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31" t="s">
        <v>95</v>
      </c>
      <c r="B47" s="30">
        <v>2500</v>
      </c>
      <c r="C47" s="3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31" t="s">
        <v>97</v>
      </c>
      <c r="B48" s="30">
        <v>18000</v>
      </c>
      <c r="C48" s="3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1" t="s">
        <v>98</v>
      </c>
      <c r="B49" s="42">
        <f>SUM(B46:B48)</f>
        <v>537500</v>
      </c>
      <c r="C49" s="3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31"/>
      <c r="B50" s="40"/>
      <c r="C50" s="3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6" t="s">
        <v>16</v>
      </c>
      <c r="B51" s="36"/>
      <c r="C51" s="3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31" t="s">
        <v>103</v>
      </c>
      <c r="B52" s="30">
        <v>40000</v>
      </c>
      <c r="C52" s="3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31" t="s">
        <v>106</v>
      </c>
      <c r="B53" s="30">
        <v>34406</v>
      </c>
      <c r="C53" s="3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31" t="s">
        <v>108</v>
      </c>
      <c r="B54" s="30">
        <v>40000</v>
      </c>
      <c r="C54" s="3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idden="1" x14ac:dyDescent="0.25">
      <c r="A55" s="31" t="s">
        <v>110</v>
      </c>
      <c r="B55" s="40">
        <v>0</v>
      </c>
      <c r="C55" s="3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31" t="s">
        <v>112</v>
      </c>
      <c r="B56" s="30">
        <v>65000</v>
      </c>
      <c r="C56" s="3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31" t="s">
        <v>113</v>
      </c>
      <c r="B57" s="30">
        <v>2600</v>
      </c>
      <c r="C57" s="3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31" t="s">
        <v>114</v>
      </c>
      <c r="B58" s="30">
        <v>4188286</v>
      </c>
      <c r="C58" s="3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31" t="s">
        <v>115</v>
      </c>
      <c r="B59" s="30">
        <v>525282</v>
      </c>
      <c r="C59" s="3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31" t="s">
        <v>116</v>
      </c>
      <c r="B60" s="30">
        <v>45000</v>
      </c>
      <c r="C60" s="3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41" t="s">
        <v>118</v>
      </c>
      <c r="B61" s="42">
        <f>SUM(B52:B60)</f>
        <v>4940574</v>
      </c>
      <c r="C61" s="3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31"/>
      <c r="B62" s="40"/>
      <c r="C62" s="3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6" t="s">
        <v>17</v>
      </c>
      <c r="B63" s="36"/>
      <c r="C63" s="3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31" t="s">
        <v>123</v>
      </c>
      <c r="B64" s="30">
        <v>110000</v>
      </c>
      <c r="C64" s="3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31" t="s">
        <v>125</v>
      </c>
      <c r="B65" s="30">
        <v>2200</v>
      </c>
      <c r="C65" s="3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31" t="s">
        <v>127</v>
      </c>
      <c r="B66" s="30">
        <v>15000</v>
      </c>
      <c r="C66" s="3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31" t="s">
        <v>129</v>
      </c>
      <c r="B67" s="30">
        <v>3000</v>
      </c>
      <c r="C67" s="3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31" t="s">
        <v>131</v>
      </c>
      <c r="B68" s="30">
        <v>1500</v>
      </c>
      <c r="C68" s="3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31" t="s">
        <v>133</v>
      </c>
      <c r="B69" s="30">
        <v>5000</v>
      </c>
      <c r="C69" s="3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31" t="s">
        <v>135</v>
      </c>
      <c r="B70" s="30">
        <v>24000</v>
      </c>
      <c r="C70" s="3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31" t="s">
        <v>136</v>
      </c>
      <c r="B71" s="30">
        <v>18000</v>
      </c>
      <c r="C71" s="3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31" t="s">
        <v>137</v>
      </c>
      <c r="B72" s="30">
        <v>500</v>
      </c>
      <c r="C72" s="3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31" t="s">
        <v>139</v>
      </c>
      <c r="B73" s="30">
        <v>2000</v>
      </c>
      <c r="C73" s="3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31" t="s">
        <v>141</v>
      </c>
      <c r="B74" s="30">
        <v>2000</v>
      </c>
      <c r="C74" s="3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31" t="s">
        <v>143</v>
      </c>
      <c r="B75" s="30">
        <v>1500</v>
      </c>
      <c r="C75" s="3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31" t="s">
        <v>145</v>
      </c>
      <c r="B76" s="30">
        <v>5000</v>
      </c>
      <c r="C76" s="3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idden="1" x14ac:dyDescent="0.25">
      <c r="A77" s="31" t="s">
        <v>146</v>
      </c>
      <c r="B77" s="40">
        <v>0</v>
      </c>
      <c r="C77" s="3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idden="1" x14ac:dyDescent="0.25">
      <c r="A78" s="31" t="s">
        <v>147</v>
      </c>
      <c r="B78" s="40">
        <v>0</v>
      </c>
      <c r="C78" s="3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41" t="s">
        <v>148</v>
      </c>
      <c r="B79" s="42">
        <f>SUM(B64:B78)</f>
        <v>189700</v>
      </c>
      <c r="C79" s="3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31"/>
      <c r="B80" s="40"/>
      <c r="C80" s="3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6" t="s">
        <v>20</v>
      </c>
      <c r="B81" s="36"/>
      <c r="C81" s="3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31" t="s">
        <v>149</v>
      </c>
      <c r="B82" s="30">
        <v>111194</v>
      </c>
      <c r="C82" s="3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31" t="s">
        <v>150</v>
      </c>
      <c r="B83" s="30">
        <v>11581</v>
      </c>
      <c r="C83" s="3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31" t="s">
        <v>151</v>
      </c>
      <c r="B84" s="30">
        <v>30010</v>
      </c>
      <c r="C84" s="3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31" t="s">
        <v>152</v>
      </c>
      <c r="B85" s="30">
        <v>2000</v>
      </c>
      <c r="C85" s="3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idden="1" x14ac:dyDescent="0.25">
      <c r="A86" s="31" t="s">
        <v>153</v>
      </c>
      <c r="B86" s="40">
        <v>0</v>
      </c>
      <c r="C86" s="3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idden="1" x14ac:dyDescent="0.25">
      <c r="A87" s="31" t="s">
        <v>154</v>
      </c>
      <c r="B87" s="40">
        <v>0</v>
      </c>
      <c r="C87" s="3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idden="1" x14ac:dyDescent="0.25">
      <c r="A88" s="31" t="s">
        <v>155</v>
      </c>
      <c r="B88" s="40">
        <v>0</v>
      </c>
      <c r="C88" s="3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idden="1" x14ac:dyDescent="0.25">
      <c r="A89" s="31" t="s">
        <v>157</v>
      </c>
      <c r="B89" s="40">
        <v>0</v>
      </c>
      <c r="C89" s="3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31" t="s">
        <v>159</v>
      </c>
      <c r="B90" s="30">
        <v>25000</v>
      </c>
      <c r="C90" s="3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31" t="s">
        <v>160</v>
      </c>
      <c r="B91" s="30">
        <v>50000</v>
      </c>
      <c r="C91" s="3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31" t="s">
        <v>161</v>
      </c>
      <c r="B92" s="30">
        <v>500</v>
      </c>
      <c r="C92" s="3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idden="1" x14ac:dyDescent="0.25">
      <c r="A93" s="31" t="s">
        <v>162</v>
      </c>
      <c r="B93" s="40">
        <v>0</v>
      </c>
      <c r="C93" s="3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31" t="s">
        <v>163</v>
      </c>
      <c r="B94" s="30">
        <v>2000</v>
      </c>
      <c r="C94" s="3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41" t="s">
        <v>158</v>
      </c>
      <c r="B95" s="42">
        <f>SUM(B82:B94)</f>
        <v>232285</v>
      </c>
      <c r="C95" s="3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31"/>
      <c r="B96" s="40"/>
      <c r="C96" s="3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6" t="s">
        <v>23</v>
      </c>
      <c r="B97" s="36"/>
      <c r="C97" s="3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idden="1" x14ac:dyDescent="0.25">
      <c r="A98" s="31" t="s">
        <v>169</v>
      </c>
      <c r="B98" s="40">
        <v>0</v>
      </c>
      <c r="C98" s="3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31" t="s">
        <v>171</v>
      </c>
      <c r="B99" s="30">
        <v>1469099</v>
      </c>
      <c r="C99" s="3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41" t="s">
        <v>173</v>
      </c>
      <c r="B100" s="42">
        <f>SUM(B98:B99)</f>
        <v>1469099</v>
      </c>
      <c r="C100" s="3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31"/>
      <c r="B101" s="40"/>
      <c r="C101" s="3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37" t="s">
        <v>177</v>
      </c>
      <c r="B102" s="38">
        <f>B15+B21+B33+B43+B49+B61+B79+B95+B100</f>
        <v>33086750</v>
      </c>
      <c r="C102" s="3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34"/>
      <c r="B103" s="43"/>
      <c r="C103" s="3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34"/>
      <c r="B104" s="43"/>
      <c r="C104" s="3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34"/>
      <c r="B105" s="43"/>
      <c r="C105" s="3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1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1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1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1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1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1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1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1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1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1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1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1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1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1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1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1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1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1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1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1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1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1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1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1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1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1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1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1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1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1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1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1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1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1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1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1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1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1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1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1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1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1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1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1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1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1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1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1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1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1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1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1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1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1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1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1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1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1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1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1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1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1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1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1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1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1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1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1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1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1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1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1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1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1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1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1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1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1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1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1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1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1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1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1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1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1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1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1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1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1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1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1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1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1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1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1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1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1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1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1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1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1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1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1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1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1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1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1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1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1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1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1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1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1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1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1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1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1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1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1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1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1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1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1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1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1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1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1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1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1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1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1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1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1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1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1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1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1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1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1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1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1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1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1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1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1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1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1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1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1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1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1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1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1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1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1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1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1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1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1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1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1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1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1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1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1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1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1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1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1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1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1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1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1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1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1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1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1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1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1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1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1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1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1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1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1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1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1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1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1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1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1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1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1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1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1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1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1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1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1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1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1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1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1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1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1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1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1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1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1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1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1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1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1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1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1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1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1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1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1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1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1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1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1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1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1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1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1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1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1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1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1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1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1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1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1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1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1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1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1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1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1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1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1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1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1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1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1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1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1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1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1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1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1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1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1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1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1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1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1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1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1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1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1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1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1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1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1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1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1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1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1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1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1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1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1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1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1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1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1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1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1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1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1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1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1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1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1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1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1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1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1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1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1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1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1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1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1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1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1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1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1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1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1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1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1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1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1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1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1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1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1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1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1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1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1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1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1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1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1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1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1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1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1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1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1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1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1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1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1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1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1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1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1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1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1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1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1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1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1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1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1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1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1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1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1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1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1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1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1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1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1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1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1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1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1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1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1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1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1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1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1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1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1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1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1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1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1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1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1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1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1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1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1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1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1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1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1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1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1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1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1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1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1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1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1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1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1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1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1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1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1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1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1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1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1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1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1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1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1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1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1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1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1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1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1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1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1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1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1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1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1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1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1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1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1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1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1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1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1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1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1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1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1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1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1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1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1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1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1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1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1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1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1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1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1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1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1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1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1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1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1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1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1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1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1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1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1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1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1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1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1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1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1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1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1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1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1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1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1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1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1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1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1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1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1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1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1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1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1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1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1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1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1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1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1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1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1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1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1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1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1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1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1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1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1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1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1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1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1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1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1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1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1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1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1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1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1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1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1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1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1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1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1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1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1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1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1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1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1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1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1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1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1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1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1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1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1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1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1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1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1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1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1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1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1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1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1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1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1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1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1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1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1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1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1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1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1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1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1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1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1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1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1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1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1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1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1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1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1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1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1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1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1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1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1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1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1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1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1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1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1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1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1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1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1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1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1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1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1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1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1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1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1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1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1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1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1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1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1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1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1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1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1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1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1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1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1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1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1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1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1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1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1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1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1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1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1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1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1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1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1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1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1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1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1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1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1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1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1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1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1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1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1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1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1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1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1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1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1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1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1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1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1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1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1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1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1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1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1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1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1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1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1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1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1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1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1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1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1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1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1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1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1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1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1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1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1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1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1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1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1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1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1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1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1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1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1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1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1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1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1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1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1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1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1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1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1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1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1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1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1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1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1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1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1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1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1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1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1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1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1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1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1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1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1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1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1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1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1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1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1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1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1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1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1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1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1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1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1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1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1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1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1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1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1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1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1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1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1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1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1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1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1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1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1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1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1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1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1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1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1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1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1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1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1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1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1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1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1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1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1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1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1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1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1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1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1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1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1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1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1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1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1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1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1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1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1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1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1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1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1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1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1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1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1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1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1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1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1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1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1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1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1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1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1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1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1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1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1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1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1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1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1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1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1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1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1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1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1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1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1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1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1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1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1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1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1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1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1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1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1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1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1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1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1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1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1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1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1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1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1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1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1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1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1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1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1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1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1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Below="0" summaryRight="0"/>
  </sheetPr>
  <dimension ref="A1:Z989"/>
  <sheetViews>
    <sheetView workbookViewId="0">
      <selection activeCell="G216" sqref="G216"/>
    </sheetView>
  </sheetViews>
  <sheetFormatPr defaultColWidth="14.42578125" defaultRowHeight="15.75" customHeight="1" x14ac:dyDescent="0.2"/>
  <cols>
    <col min="1" max="1" width="53.5703125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376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5" t="s">
        <v>3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6" t="s">
        <v>5</v>
      </c>
      <c r="B7" s="2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8" t="s">
        <v>8</v>
      </c>
      <c r="B8" s="29">
        <v>60770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8" t="s">
        <v>18</v>
      </c>
      <c r="B9" s="30">
        <v>2237342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8" t="s">
        <v>21</v>
      </c>
      <c r="B10" s="30">
        <v>5722801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8" t="s">
        <v>24</v>
      </c>
      <c r="B11" s="30">
        <v>40170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8" t="s">
        <v>27</v>
      </c>
      <c r="B12" s="30">
        <v>36050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idden="1" x14ac:dyDescent="0.25">
      <c r="A13" s="28" t="s">
        <v>29</v>
      </c>
      <c r="B13" s="30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8" t="s">
        <v>31</v>
      </c>
      <c r="B14" s="30">
        <v>587500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8" t="s">
        <v>32</v>
      </c>
      <c r="B15" s="30">
        <v>15000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8" t="s">
        <v>33</v>
      </c>
      <c r="B16" s="30">
        <v>3000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8" t="s">
        <v>34</v>
      </c>
      <c r="B17" s="30">
        <v>33000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31" t="s">
        <v>35</v>
      </c>
      <c r="B18" s="30">
        <v>1500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8" t="s">
        <v>36</v>
      </c>
      <c r="B19" s="30">
        <v>8800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8" t="s">
        <v>37</v>
      </c>
      <c r="B20" s="30">
        <v>217094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8" t="s">
        <v>38</v>
      </c>
      <c r="B21" s="30">
        <v>1191719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8" t="s">
        <v>39</v>
      </c>
      <c r="B22" s="30">
        <v>1286293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8" t="s">
        <v>40</v>
      </c>
      <c r="B23" s="30">
        <v>171387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8" t="s">
        <v>41</v>
      </c>
      <c r="B24" s="30">
        <v>34445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8" t="s">
        <v>42</v>
      </c>
      <c r="B25" s="30">
        <v>75818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8" t="s">
        <v>43</v>
      </c>
      <c r="B26" s="30">
        <v>125781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idden="1" x14ac:dyDescent="0.25">
      <c r="A27" s="28" t="s">
        <v>44</v>
      </c>
      <c r="B27" s="30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8" t="s">
        <v>46</v>
      </c>
      <c r="B28" s="30">
        <v>30000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8" t="s">
        <v>48</v>
      </c>
      <c r="B29" s="30">
        <v>587824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32" t="s">
        <v>50</v>
      </c>
      <c r="B30" s="33">
        <f>SUM(B8:B29)</f>
        <v>12466294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34"/>
      <c r="B31" s="3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6" t="s">
        <v>54</v>
      </c>
      <c r="B32" s="3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8" t="s">
        <v>56</v>
      </c>
      <c r="B33" s="30">
        <v>55050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8" t="s">
        <v>58</v>
      </c>
      <c r="B34" s="30">
        <v>22795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idden="1" x14ac:dyDescent="0.25">
      <c r="A35" s="28" t="s">
        <v>60</v>
      </c>
      <c r="B35" s="30"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8" t="s">
        <v>62</v>
      </c>
      <c r="B36" s="30">
        <v>2100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8" t="s">
        <v>65</v>
      </c>
      <c r="B37" s="30">
        <v>198505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8" t="s">
        <v>67</v>
      </c>
      <c r="B38" s="30">
        <v>75000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8" t="s">
        <v>68</v>
      </c>
      <c r="B39" s="30">
        <v>12000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8" t="s">
        <v>70</v>
      </c>
      <c r="B40" s="30">
        <v>30000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8" t="s">
        <v>71</v>
      </c>
      <c r="B41" s="30">
        <v>10000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8" t="s">
        <v>72</v>
      </c>
      <c r="B42" s="30">
        <v>18000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8" t="s">
        <v>73</v>
      </c>
      <c r="B43" s="30">
        <v>17150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8" t="s">
        <v>74</v>
      </c>
      <c r="B44" s="30">
        <v>3000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8" t="s">
        <v>76</v>
      </c>
      <c r="B45" s="30">
        <v>7590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8" t="s">
        <v>78</v>
      </c>
      <c r="B46" s="30">
        <v>58300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8" t="s">
        <v>80</v>
      </c>
      <c r="B47" s="30">
        <v>3950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8" t="s">
        <v>82</v>
      </c>
      <c r="B48" s="30">
        <v>1500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8" t="s">
        <v>84</v>
      </c>
      <c r="B49" s="30">
        <v>7000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8" t="s">
        <v>86</v>
      </c>
      <c r="B50" s="30">
        <v>4000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8" t="s">
        <v>89</v>
      </c>
      <c r="B51" s="30">
        <v>3000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8" t="s">
        <v>90</v>
      </c>
      <c r="B52" s="30">
        <v>3000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8" t="s">
        <v>91</v>
      </c>
      <c r="B53" s="30">
        <v>3500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8" t="s">
        <v>92</v>
      </c>
      <c r="B54" s="30">
        <v>32000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8" t="s">
        <v>94</v>
      </c>
      <c r="B55" s="30">
        <v>1800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8" t="s">
        <v>96</v>
      </c>
      <c r="B56" s="30">
        <v>2000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8" t="s">
        <v>99</v>
      </c>
      <c r="B57" s="30">
        <v>1600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8" t="s">
        <v>100</v>
      </c>
      <c r="B58" s="30">
        <v>700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8" t="s">
        <v>101</v>
      </c>
      <c r="B59" s="30">
        <v>700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8" t="s">
        <v>102</v>
      </c>
      <c r="B60" s="30">
        <v>1200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8" t="s">
        <v>104</v>
      </c>
      <c r="B61" s="30">
        <v>45845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8" t="s">
        <v>105</v>
      </c>
      <c r="B62" s="30">
        <v>6300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8" t="s">
        <v>107</v>
      </c>
      <c r="B63" s="30">
        <v>19900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8" t="s">
        <v>109</v>
      </c>
      <c r="B64" s="30">
        <v>16237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8" t="s">
        <v>111</v>
      </c>
      <c r="B65" s="30">
        <v>400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8" t="s">
        <v>117</v>
      </c>
      <c r="B66" s="30">
        <v>96832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8" t="s">
        <v>119</v>
      </c>
      <c r="B67" s="30">
        <v>134300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8" t="s">
        <v>120</v>
      </c>
      <c r="B68" s="30">
        <v>42700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8" t="s">
        <v>121</v>
      </c>
      <c r="B69" s="30">
        <v>10000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8" t="s">
        <v>122</v>
      </c>
      <c r="B70" s="30">
        <v>2000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8" t="s">
        <v>124</v>
      </c>
      <c r="B71" s="30">
        <v>2000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8" t="s">
        <v>126</v>
      </c>
      <c r="B72" s="30">
        <v>1500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8" t="s">
        <v>128</v>
      </c>
      <c r="B73" s="30">
        <v>1000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8" t="s">
        <v>130</v>
      </c>
      <c r="B74" s="30">
        <v>21500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8" t="s">
        <v>132</v>
      </c>
      <c r="B75" s="30">
        <v>38717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32" t="s">
        <v>134</v>
      </c>
      <c r="B76" s="33">
        <f>SUM(B33:B75)</f>
        <v>1014671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34"/>
      <c r="B77" s="3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6" t="s">
        <v>138</v>
      </c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8" t="s">
        <v>140</v>
      </c>
      <c r="B79" s="30">
        <v>20000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8" t="s">
        <v>142</v>
      </c>
      <c r="B80" s="30">
        <v>60000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32" t="s">
        <v>144</v>
      </c>
      <c r="B81" s="33">
        <f>SUM(B79:B80)</f>
        <v>80000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34"/>
      <c r="B82" s="3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6" t="s">
        <v>20</v>
      </c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8" t="s">
        <v>156</v>
      </c>
      <c r="B84" s="30">
        <v>5000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32" t="s">
        <v>158</v>
      </c>
      <c r="B85" s="33">
        <f>SUM(B84)</f>
        <v>5000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34"/>
      <c r="B86" s="3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6" t="s">
        <v>164</v>
      </c>
      <c r="B87" s="3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8" t="s">
        <v>165</v>
      </c>
      <c r="B88" s="30">
        <v>100000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8" t="s">
        <v>166</v>
      </c>
      <c r="B89" s="30">
        <v>35432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8" t="s">
        <v>167</v>
      </c>
      <c r="B90" s="30">
        <v>141002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8" t="s">
        <v>168</v>
      </c>
      <c r="B91" s="30">
        <v>51400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idden="1" x14ac:dyDescent="0.25">
      <c r="A92" s="28" t="s">
        <v>170</v>
      </c>
      <c r="B92" s="30">
        <v>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8" t="s">
        <v>172</v>
      </c>
      <c r="B93" s="30">
        <v>453091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8" t="s">
        <v>174</v>
      </c>
      <c r="B94" s="30">
        <v>38000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8" t="s">
        <v>175</v>
      </c>
      <c r="B95" s="30">
        <v>25000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idden="1" x14ac:dyDescent="0.25">
      <c r="A96" s="28" t="s">
        <v>176</v>
      </c>
      <c r="B96" s="30">
        <v>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8" t="s">
        <v>178</v>
      </c>
      <c r="B97" s="30">
        <v>137500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8" t="s">
        <v>179</v>
      </c>
      <c r="B98" s="30">
        <v>51000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8" t="s">
        <v>180</v>
      </c>
      <c r="B99" s="30">
        <v>34000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8" t="s">
        <v>181</v>
      </c>
      <c r="B100" s="30">
        <v>29000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8" t="s">
        <v>182</v>
      </c>
      <c r="B101" s="30">
        <v>18000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idden="1" x14ac:dyDescent="0.25">
      <c r="A102" s="28" t="s">
        <v>183</v>
      </c>
      <c r="B102" s="30">
        <v>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8" t="s">
        <v>184</v>
      </c>
      <c r="B103" s="30">
        <v>4000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8" t="s">
        <v>185</v>
      </c>
      <c r="B104" s="30">
        <v>20000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8" t="s">
        <v>186</v>
      </c>
      <c r="B105" s="30">
        <v>13000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8" t="s">
        <v>187</v>
      </c>
      <c r="B106" s="30">
        <v>200000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8" t="s">
        <v>188</v>
      </c>
      <c r="B107" s="30">
        <v>1000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8" t="s">
        <v>189</v>
      </c>
      <c r="B108" s="30">
        <v>6750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8" t="s">
        <v>190</v>
      </c>
      <c r="B109" s="30">
        <v>13500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8" t="s">
        <v>191</v>
      </c>
      <c r="B110" s="30">
        <v>10000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32" t="s">
        <v>192</v>
      </c>
      <c r="B111" s="33">
        <f>SUM(B88:B110)</f>
        <v>1381675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34"/>
      <c r="B112" s="3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6" t="s">
        <v>193</v>
      </c>
      <c r="B113" s="3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8" t="s">
        <v>194</v>
      </c>
      <c r="B114" s="30">
        <v>188730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idden="1" x14ac:dyDescent="0.25">
      <c r="A115" s="28" t="s">
        <v>195</v>
      </c>
      <c r="B115" s="30">
        <v>0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8" t="s">
        <v>196</v>
      </c>
      <c r="B116" s="30">
        <v>189075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8" t="s">
        <v>197</v>
      </c>
      <c r="B117" s="30">
        <v>5000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8" t="s">
        <v>198</v>
      </c>
      <c r="B118" s="30">
        <v>90660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8" t="s">
        <v>199</v>
      </c>
      <c r="B119" s="30">
        <v>106403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8" t="s">
        <v>200</v>
      </c>
      <c r="B120" s="30">
        <v>27500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8" t="s">
        <v>201</v>
      </c>
      <c r="B121" s="30">
        <v>500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8" t="s">
        <v>202</v>
      </c>
      <c r="B122" s="30">
        <v>215500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8" t="s">
        <v>203</v>
      </c>
      <c r="B123" s="30">
        <v>2000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8" t="s">
        <v>204</v>
      </c>
      <c r="B124" s="30">
        <v>20000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8" t="s">
        <v>205</v>
      </c>
      <c r="B125" s="30">
        <v>1476442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8" t="s">
        <v>206</v>
      </c>
      <c r="B126" s="30">
        <v>2310500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8" t="s">
        <v>207</v>
      </c>
      <c r="B127" s="30">
        <v>87840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8" t="s">
        <v>208</v>
      </c>
      <c r="B128" s="30">
        <v>90000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idden="1" x14ac:dyDescent="0.25">
      <c r="A129" s="28" t="s">
        <v>209</v>
      </c>
      <c r="B129" s="30">
        <v>0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idden="1" x14ac:dyDescent="0.25">
      <c r="A130" s="28" t="s">
        <v>210</v>
      </c>
      <c r="B130" s="30">
        <v>0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idden="1" x14ac:dyDescent="0.25">
      <c r="A131" s="28" t="s">
        <v>211</v>
      </c>
      <c r="B131" s="30">
        <v>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idden="1" x14ac:dyDescent="0.25">
      <c r="A132" s="28" t="s">
        <v>212</v>
      </c>
      <c r="B132" s="30">
        <v>0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idden="1" x14ac:dyDescent="0.25">
      <c r="A133" s="28" t="s">
        <v>213</v>
      </c>
      <c r="B133" s="30">
        <v>0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8" t="s">
        <v>214</v>
      </c>
      <c r="B134" s="30">
        <v>50000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8" t="s">
        <v>215</v>
      </c>
      <c r="B135" s="30">
        <v>200000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8" t="s">
        <v>216</v>
      </c>
      <c r="B136" s="30">
        <v>106820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8" t="s">
        <v>217</v>
      </c>
      <c r="B137" s="30">
        <v>24391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8" t="s">
        <v>218</v>
      </c>
      <c r="B138" s="30">
        <v>18000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8" t="s">
        <v>219</v>
      </c>
      <c r="B139" s="30">
        <v>170576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idden="1" x14ac:dyDescent="0.25">
      <c r="A140" s="28" t="s">
        <v>220</v>
      </c>
      <c r="B140" s="30">
        <v>0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idden="1" x14ac:dyDescent="0.25">
      <c r="A141" s="28" t="s">
        <v>221</v>
      </c>
      <c r="B141" s="30">
        <v>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idden="1" x14ac:dyDescent="0.25">
      <c r="A142" s="28" t="s">
        <v>222</v>
      </c>
      <c r="B142" s="30">
        <v>0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idden="1" x14ac:dyDescent="0.25">
      <c r="A143" s="28" t="s">
        <v>223</v>
      </c>
      <c r="B143" s="30">
        <v>0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8" t="s">
        <v>224</v>
      </c>
      <c r="B144" s="30">
        <v>3000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idden="1" x14ac:dyDescent="0.25">
      <c r="A145" s="28" t="s">
        <v>225</v>
      </c>
      <c r="B145" s="30">
        <v>0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idden="1" x14ac:dyDescent="0.25">
      <c r="A146" s="28" t="s">
        <v>226</v>
      </c>
      <c r="B146" s="30">
        <v>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idden="1" x14ac:dyDescent="0.25">
      <c r="A147" s="28" t="s">
        <v>227</v>
      </c>
      <c r="B147" s="30">
        <v>0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8" t="s">
        <v>228</v>
      </c>
      <c r="B148" s="30">
        <v>8500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8" t="s">
        <v>229</v>
      </c>
      <c r="B149" s="30">
        <v>3000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8" t="s">
        <v>230</v>
      </c>
      <c r="B150" s="30">
        <v>6500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8" t="s">
        <v>231</v>
      </c>
      <c r="B151" s="30">
        <v>3000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8" t="s">
        <v>232</v>
      </c>
      <c r="B152" s="30">
        <v>3000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8" t="s">
        <v>233</v>
      </c>
      <c r="B153" s="30">
        <v>73567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idden="1" x14ac:dyDescent="0.25">
      <c r="A154" s="28" t="s">
        <v>234</v>
      </c>
      <c r="B154" s="30">
        <v>0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8" t="s">
        <v>235</v>
      </c>
      <c r="B155" s="30">
        <v>50000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8" t="s">
        <v>236</v>
      </c>
      <c r="B156" s="30">
        <v>3000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8" t="s">
        <v>237</v>
      </c>
      <c r="B157" s="30">
        <v>7500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8" t="s">
        <v>238</v>
      </c>
      <c r="B158" s="30">
        <v>77850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8" t="s">
        <v>239</v>
      </c>
      <c r="B159" s="30">
        <v>46908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idden="1" x14ac:dyDescent="0.25">
      <c r="A160" s="28" t="s">
        <v>240</v>
      </c>
      <c r="B160" s="30">
        <v>0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8" t="s">
        <v>241</v>
      </c>
      <c r="B161" s="30">
        <v>1000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8" t="s">
        <v>242</v>
      </c>
      <c r="B162" s="30">
        <v>7000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8" t="s">
        <v>243</v>
      </c>
      <c r="B163" s="30">
        <v>502000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8" t="s">
        <v>244</v>
      </c>
      <c r="B164" s="30">
        <v>285600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idden="1" x14ac:dyDescent="0.25">
      <c r="A165" s="28" t="s">
        <v>245</v>
      </c>
      <c r="B165" s="30">
        <v>0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32" t="s">
        <v>246</v>
      </c>
      <c r="B166" s="33">
        <f>SUM(B114:B165)</f>
        <v>6461362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34"/>
      <c r="B167" s="3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6" t="s">
        <v>247</v>
      </c>
      <c r="B168" s="3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8" t="s">
        <v>248</v>
      </c>
      <c r="B169" s="30">
        <v>1930000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8" t="s">
        <v>249</v>
      </c>
      <c r="B170" s="30">
        <v>698089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8" t="s">
        <v>250</v>
      </c>
      <c r="B171" s="30">
        <v>3000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32" t="s">
        <v>251</v>
      </c>
      <c r="B172" s="33">
        <f>SUM(B169:B171)</f>
        <v>2631089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34"/>
      <c r="B173" s="3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6" t="s">
        <v>252</v>
      </c>
      <c r="B174" s="3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8" t="s">
        <v>253</v>
      </c>
      <c r="B175" s="30">
        <v>3232086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8" t="s">
        <v>254</v>
      </c>
      <c r="B176" s="30">
        <v>177608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idden="1" x14ac:dyDescent="0.25">
      <c r="A177" s="28" t="s">
        <v>255</v>
      </c>
      <c r="B177" s="30">
        <v>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8" t="s">
        <v>256</v>
      </c>
      <c r="B178" s="30">
        <v>108000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idden="1" x14ac:dyDescent="0.25">
      <c r="A179" s="28" t="s">
        <v>257</v>
      </c>
      <c r="B179" s="30">
        <v>0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idden="1" x14ac:dyDescent="0.25">
      <c r="A180" s="28" t="s">
        <v>258</v>
      </c>
      <c r="B180" s="30">
        <v>0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32" t="s">
        <v>259</v>
      </c>
      <c r="B181" s="33">
        <f>SUM(B175:B180)</f>
        <v>3517694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34"/>
      <c r="B182" s="3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6" t="s">
        <v>260</v>
      </c>
      <c r="B183" s="3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idden="1" x14ac:dyDescent="0.25">
      <c r="A184" s="28" t="s">
        <v>261</v>
      </c>
      <c r="B184" s="30">
        <v>0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8" t="s">
        <v>262</v>
      </c>
      <c r="B185" s="30">
        <v>80000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8" t="s">
        <v>263</v>
      </c>
      <c r="B186" s="30">
        <v>10000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idden="1" x14ac:dyDescent="0.25">
      <c r="A187" s="28" t="s">
        <v>264</v>
      </c>
      <c r="B187" s="30">
        <v>0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idden="1" x14ac:dyDescent="0.25">
      <c r="A188" s="28" t="s">
        <v>265</v>
      </c>
      <c r="B188" s="30">
        <v>0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idden="1" x14ac:dyDescent="0.25">
      <c r="A189" s="28" t="s">
        <v>266</v>
      </c>
      <c r="B189" s="30">
        <v>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8" t="s">
        <v>267</v>
      </c>
      <c r="B190" s="30">
        <v>7000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idden="1" x14ac:dyDescent="0.25">
      <c r="A191" s="28" t="s">
        <v>268</v>
      </c>
      <c r="B191" s="30">
        <v>0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idden="1" x14ac:dyDescent="0.25">
      <c r="A192" s="28" t="s">
        <v>269</v>
      </c>
      <c r="B192" s="30">
        <v>0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8" t="s">
        <v>270</v>
      </c>
      <c r="B193" s="30">
        <v>687296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8" t="s">
        <v>271</v>
      </c>
      <c r="B194" s="30">
        <v>50000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idden="1" x14ac:dyDescent="0.25">
      <c r="A195" s="28" t="s">
        <v>272</v>
      </c>
      <c r="B195" s="30">
        <v>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8" t="s">
        <v>273</v>
      </c>
      <c r="B196" s="30">
        <v>2500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idden="1" x14ac:dyDescent="0.25">
      <c r="A197" s="28" t="s">
        <v>274</v>
      </c>
      <c r="B197" s="30">
        <v>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32" t="s">
        <v>275</v>
      </c>
      <c r="B198" s="33">
        <f>SUM(B184:B197)</f>
        <v>836796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34"/>
      <c r="B199" s="3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6" t="s">
        <v>276</v>
      </c>
      <c r="B200" s="3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8" t="s">
        <v>277</v>
      </c>
      <c r="B201" s="30">
        <v>39000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8" t="s">
        <v>278</v>
      </c>
      <c r="B202" s="30">
        <v>95000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8" t="s">
        <v>279</v>
      </c>
      <c r="B203" s="30">
        <v>24500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8" t="s">
        <v>280</v>
      </c>
      <c r="B204" s="30">
        <v>22000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8" t="s">
        <v>281</v>
      </c>
      <c r="B205" s="30">
        <v>103000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8" t="s">
        <v>282</v>
      </c>
      <c r="B206" s="30">
        <v>3000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idden="1" x14ac:dyDescent="0.25">
      <c r="A207" s="28" t="s">
        <v>283</v>
      </c>
      <c r="B207" s="30">
        <v>0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idden="1" x14ac:dyDescent="0.25">
      <c r="A208" s="28" t="s">
        <v>284</v>
      </c>
      <c r="B208" s="30">
        <v>0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8" t="s">
        <v>285</v>
      </c>
      <c r="B209" s="30">
        <v>125150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8" t="s">
        <v>286</v>
      </c>
      <c r="B210" s="30">
        <v>37000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8" t="s">
        <v>287</v>
      </c>
      <c r="B211" s="30">
        <v>11000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8" t="s">
        <v>288</v>
      </c>
      <c r="B212" s="30">
        <v>90000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8" t="s">
        <v>289</v>
      </c>
      <c r="B213" s="30">
        <v>22000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8" t="s">
        <v>290</v>
      </c>
      <c r="B214" s="30">
        <v>30000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8" t="s">
        <v>291</v>
      </c>
      <c r="B215" s="30">
        <v>24000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8" t="s">
        <v>292</v>
      </c>
      <c r="B216" s="30">
        <v>19000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8" t="s">
        <v>293</v>
      </c>
      <c r="B217" s="30">
        <v>4000000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8" t="s">
        <v>294</v>
      </c>
      <c r="B218" s="30">
        <v>100000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idden="1" x14ac:dyDescent="0.25">
      <c r="A219" s="28" t="s">
        <v>295</v>
      </c>
      <c r="B219" s="30">
        <v>0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8" t="s">
        <v>296</v>
      </c>
      <c r="B220" s="30">
        <v>40000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idden="1" x14ac:dyDescent="0.25">
      <c r="A221" s="28" t="s">
        <v>297</v>
      </c>
      <c r="B221" s="30">
        <v>0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idden="1" x14ac:dyDescent="0.25">
      <c r="A222" s="28" t="s">
        <v>298</v>
      </c>
      <c r="B222" s="30">
        <v>0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8" t="s">
        <v>299</v>
      </c>
      <c r="B223" s="30">
        <v>50000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idden="1" x14ac:dyDescent="0.25">
      <c r="A224" s="28" t="s">
        <v>300</v>
      </c>
      <c r="B224" s="30">
        <v>0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idden="1" x14ac:dyDescent="0.25">
      <c r="A225" s="28" t="s">
        <v>301</v>
      </c>
      <c r="B225" s="30">
        <v>0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8" t="s">
        <v>302</v>
      </c>
      <c r="B226" s="30">
        <v>1500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8" t="s">
        <v>303</v>
      </c>
      <c r="B227" s="30">
        <v>86836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32" t="s">
        <v>304</v>
      </c>
      <c r="B228" s="33">
        <f>SUM(B201:B227)</f>
        <v>4922986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34"/>
      <c r="B229" s="3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6" t="s">
        <v>305</v>
      </c>
      <c r="B230" s="3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8" t="s">
        <v>306</v>
      </c>
      <c r="B231" s="30">
        <v>0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8" t="s">
        <v>307</v>
      </c>
      <c r="B232" s="30">
        <v>5700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8" t="s">
        <v>308</v>
      </c>
      <c r="B233" s="30">
        <v>8000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8" t="s">
        <v>309</v>
      </c>
      <c r="B234" s="30">
        <v>0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8" t="s">
        <v>310</v>
      </c>
      <c r="B235" s="30">
        <v>200452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8" t="s">
        <v>311</v>
      </c>
      <c r="B236" s="30">
        <v>10000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8" t="s">
        <v>312</v>
      </c>
      <c r="B237" s="30">
        <v>10000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8" t="s">
        <v>313</v>
      </c>
      <c r="B238" s="30">
        <v>10000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8" t="s">
        <v>314</v>
      </c>
      <c r="B239" s="30">
        <v>2260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8" t="s">
        <v>315</v>
      </c>
      <c r="B240" s="30">
        <v>0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8" t="s">
        <v>316</v>
      </c>
      <c r="B241" s="30">
        <v>0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32" t="s">
        <v>317</v>
      </c>
      <c r="B242" s="33">
        <f>SUM(B231:B241)</f>
        <v>246412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34"/>
      <c r="B243" s="3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6" t="s">
        <v>318</v>
      </c>
      <c r="B244" s="3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8" t="s">
        <v>319</v>
      </c>
      <c r="B245" s="30">
        <v>946788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8" t="s">
        <v>320</v>
      </c>
      <c r="B246" s="30">
        <v>545394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idden="1" x14ac:dyDescent="0.25">
      <c r="A247" s="28" t="s">
        <v>321</v>
      </c>
      <c r="B247" s="30">
        <v>0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idden="1" x14ac:dyDescent="0.25">
      <c r="A248" s="28" t="s">
        <v>322</v>
      </c>
      <c r="B248" s="30">
        <v>0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8" t="s">
        <v>323</v>
      </c>
      <c r="B249" s="30">
        <v>37479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8" t="s">
        <v>324</v>
      </c>
      <c r="B250" s="30">
        <v>106836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idden="1" x14ac:dyDescent="0.25">
      <c r="A251" s="28" t="s">
        <v>325</v>
      </c>
      <c r="B251" s="30">
        <v>0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idden="1" x14ac:dyDescent="0.25">
      <c r="A252" s="28" t="s">
        <v>326</v>
      </c>
      <c r="B252" s="30">
        <v>0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8" t="s">
        <v>327</v>
      </c>
      <c r="B253" s="30">
        <v>75396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idden="1" x14ac:dyDescent="0.25">
      <c r="A254" s="28" t="s">
        <v>328</v>
      </c>
      <c r="B254" s="30">
        <v>0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8" t="s">
        <v>329</v>
      </c>
      <c r="B255" s="30">
        <v>225000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8" t="s">
        <v>377</v>
      </c>
      <c r="B256" s="30">
        <v>67600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idden="1" x14ac:dyDescent="0.25">
      <c r="A257" s="28" t="s">
        <v>330</v>
      </c>
      <c r="B257" s="30">
        <v>0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32" t="s">
        <v>318</v>
      </c>
      <c r="B258" s="33">
        <f>SUM(B245:B257)</f>
        <v>2004493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34"/>
      <c r="B259" s="3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6" t="s">
        <v>331</v>
      </c>
      <c r="B260" s="3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idden="1" x14ac:dyDescent="0.25">
      <c r="A261" s="28" t="s">
        <v>332</v>
      </c>
      <c r="B261" s="30">
        <v>0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8" t="s">
        <v>333</v>
      </c>
      <c r="B262" s="30">
        <v>142805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8" t="s">
        <v>334</v>
      </c>
      <c r="B263" s="30">
        <v>10595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idden="1" x14ac:dyDescent="0.25">
      <c r="A264" s="28" t="s">
        <v>335</v>
      </c>
      <c r="B264" s="30">
        <v>0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32" t="s">
        <v>331</v>
      </c>
      <c r="B265" s="33">
        <f>SUM(B261:B264)</f>
        <v>153400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34"/>
      <c r="B266" s="3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37" t="s">
        <v>177</v>
      </c>
      <c r="B267" s="38">
        <f>B30+B76+B81+B85+B111+B166+B172+B181+B198+B228+B242+B258+B265</f>
        <v>35721872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34"/>
      <c r="B268" s="3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outlinePr summaryBelow="0" summaryRight="0"/>
  </sheetPr>
  <dimension ref="A1:Z1000"/>
  <sheetViews>
    <sheetView workbookViewId="0">
      <selection activeCell="B10" sqref="B10"/>
    </sheetView>
  </sheetViews>
  <sheetFormatPr defaultColWidth="14.42578125" defaultRowHeight="15.75" customHeight="1" x14ac:dyDescent="0.2"/>
  <cols>
    <col min="1" max="1" width="31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376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" t="s">
        <v>7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0" t="s">
        <v>4</v>
      </c>
      <c r="B6" s="9">
        <v>235000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0" t="s">
        <v>11</v>
      </c>
      <c r="B7" s="11">
        <v>7994119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0" t="s">
        <v>13</v>
      </c>
      <c r="B8" s="11">
        <v>16573743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0" t="s">
        <v>14</v>
      </c>
      <c r="B9" s="11">
        <v>914730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0" t="s">
        <v>15</v>
      </c>
      <c r="B10" s="11">
        <v>537500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0" t="s">
        <v>16</v>
      </c>
      <c r="B11" s="11">
        <v>4940574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0" t="s">
        <v>17</v>
      </c>
      <c r="B12" s="11">
        <v>189700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0" t="s">
        <v>20</v>
      </c>
      <c r="B13" s="11">
        <v>232285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0" t="s">
        <v>23</v>
      </c>
      <c r="B14" s="11">
        <v>1469099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2" t="s">
        <v>26</v>
      </c>
      <c r="B15" s="13">
        <f>SUM(B6:B14)</f>
        <v>33086750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outlinePr summaryBelow="0" summaryRight="0"/>
  </sheetPr>
  <dimension ref="A1:Z999"/>
  <sheetViews>
    <sheetView workbookViewId="0">
      <selection activeCell="I23" sqref="I23"/>
    </sheetView>
  </sheetViews>
  <sheetFormatPr defaultColWidth="14.42578125" defaultRowHeight="15.75" customHeight="1" x14ac:dyDescent="0.2"/>
  <cols>
    <col min="1" max="1" width="33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376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" t="s">
        <v>337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5</v>
      </c>
      <c r="B6" s="9">
        <v>12466294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5" t="s">
        <v>54</v>
      </c>
      <c r="B7" s="11">
        <v>1014671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5" t="s">
        <v>138</v>
      </c>
      <c r="B8" s="11">
        <v>80000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5" t="s">
        <v>20</v>
      </c>
      <c r="B9" s="11">
        <v>5000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5" t="s">
        <v>164</v>
      </c>
      <c r="B10" s="11">
        <v>1381675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5" t="s">
        <v>193</v>
      </c>
      <c r="B11" s="11">
        <v>6461362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5" t="s">
        <v>247</v>
      </c>
      <c r="B12" s="11">
        <v>2631089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5" t="s">
        <v>252</v>
      </c>
      <c r="B13" s="11">
        <v>3517694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5" t="s">
        <v>260</v>
      </c>
      <c r="B14" s="11">
        <v>836796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5" t="s">
        <v>276</v>
      </c>
      <c r="B15" s="11">
        <v>4922986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5" t="s">
        <v>305</v>
      </c>
      <c r="B16" s="11">
        <v>246412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5" t="s">
        <v>318</v>
      </c>
      <c r="B17" s="11">
        <v>2004493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5" t="s">
        <v>331</v>
      </c>
      <c r="B18" s="16">
        <v>153400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7" t="s">
        <v>26</v>
      </c>
      <c r="B19" s="18">
        <f>SUM(B6:B18)</f>
        <v>35721872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outlinePr summaryBelow="0" summaryRight="0"/>
  </sheetPr>
  <dimension ref="A1:Z991"/>
  <sheetViews>
    <sheetView workbookViewId="0">
      <selection activeCell="B35" sqref="B35"/>
    </sheetView>
  </sheetViews>
  <sheetFormatPr defaultColWidth="14.42578125" defaultRowHeight="15.75" customHeight="1" x14ac:dyDescent="0.2"/>
  <cols>
    <col min="1" max="1" width="28.85546875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376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" t="s">
        <v>339</v>
      </c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340</v>
      </c>
      <c r="B6" s="9">
        <v>33086750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2" t="s">
        <v>26</v>
      </c>
      <c r="B7" s="13">
        <f>SUM(B6)</f>
        <v>33086750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outlinePr summaryBelow="0" summaryRight="0"/>
  </sheetPr>
  <dimension ref="A1:Z999"/>
  <sheetViews>
    <sheetView workbookViewId="0">
      <selection activeCell="B14" sqref="B14"/>
    </sheetView>
  </sheetViews>
  <sheetFormatPr defaultColWidth="14.42578125" defaultRowHeight="15.75" customHeight="1" x14ac:dyDescent="0.2"/>
  <cols>
    <col min="1" max="1" width="34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376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9" t="s">
        <v>339</v>
      </c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0" t="s">
        <v>340</v>
      </c>
      <c r="B6" s="9">
        <v>4505991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0" t="s">
        <v>342</v>
      </c>
      <c r="B7" s="11">
        <v>6356229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0" t="s">
        <v>343</v>
      </c>
      <c r="B8" s="11">
        <v>2330163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0" t="s">
        <v>344</v>
      </c>
      <c r="B9" s="11">
        <v>7895104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0" t="s">
        <v>345</v>
      </c>
      <c r="B10" s="11">
        <v>4870404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0" t="s">
        <v>346</v>
      </c>
      <c r="B11" s="11">
        <v>1733369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0" t="s">
        <v>347</v>
      </c>
      <c r="B12" s="11">
        <v>6743477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0" t="s">
        <v>348</v>
      </c>
      <c r="B13" s="16">
        <v>1287135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1" t="s">
        <v>26</v>
      </c>
      <c r="B14" s="18">
        <f>SUM(B6:B13)</f>
        <v>35721872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</sheetPr>
  <dimension ref="A1:Z1002"/>
  <sheetViews>
    <sheetView workbookViewId="0">
      <selection activeCell="B28" sqref="B28"/>
    </sheetView>
  </sheetViews>
  <sheetFormatPr defaultColWidth="14.42578125" defaultRowHeight="15.75" customHeight="1" x14ac:dyDescent="0.2"/>
  <cols>
    <col min="1" max="1" width="35.42578125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376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9" t="s">
        <v>350</v>
      </c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0" t="s">
        <v>351</v>
      </c>
      <c r="B6" s="9">
        <v>12195856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0" t="s">
        <v>352</v>
      </c>
      <c r="B7" s="11">
        <v>6393110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0" t="s">
        <v>353</v>
      </c>
      <c r="B8" s="11">
        <v>1901899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0" t="s">
        <v>354</v>
      </c>
      <c r="B9" s="11">
        <v>1516487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0" t="s">
        <v>355</v>
      </c>
      <c r="B10" s="11">
        <v>78896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0" t="s">
        <v>356</v>
      </c>
      <c r="B11" s="11">
        <v>10000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0" t="s">
        <v>357</v>
      </c>
      <c r="B12" s="11">
        <v>7000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0" t="s">
        <v>358</v>
      </c>
      <c r="B13" s="11">
        <v>4870404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idden="1" x14ac:dyDescent="0.25">
      <c r="A14" s="10" t="s">
        <v>359</v>
      </c>
      <c r="B14" s="11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idden="1" x14ac:dyDescent="0.25">
      <c r="A15" s="10" t="s">
        <v>361</v>
      </c>
      <c r="B15" s="11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idden="1" x14ac:dyDescent="0.25">
      <c r="A16" s="10" t="s">
        <v>362</v>
      </c>
      <c r="B16" s="11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0" t="s">
        <v>363</v>
      </c>
      <c r="B17" s="11">
        <v>1608201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0" t="s">
        <v>364</v>
      </c>
      <c r="B18" s="11">
        <v>74871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0" t="s">
        <v>365</v>
      </c>
      <c r="B19" s="11">
        <v>390650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0" t="s">
        <v>366</v>
      </c>
      <c r="B20" s="11">
        <v>506138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hidden="1" customHeight="1" x14ac:dyDescent="0.25">
      <c r="A21" s="10" t="s">
        <v>367</v>
      </c>
      <c r="B21" s="11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0" t="s">
        <v>368</v>
      </c>
      <c r="B22" s="11">
        <v>1901899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idden="1" x14ac:dyDescent="0.25">
      <c r="A23" s="10" t="s">
        <v>369</v>
      </c>
      <c r="B23" s="11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0" t="s">
        <v>370</v>
      </c>
      <c r="B24" s="11">
        <v>37479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0" t="s">
        <v>371</v>
      </c>
      <c r="B25" s="11">
        <v>225000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0" t="s">
        <v>372</v>
      </c>
      <c r="B26" s="11">
        <v>825785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0" t="s">
        <v>374</v>
      </c>
      <c r="B27" s="11">
        <v>475475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0" t="s">
        <v>378</v>
      </c>
      <c r="B28" s="11">
        <v>67600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idden="1" x14ac:dyDescent="0.25">
      <c r="A29" s="10" t="s">
        <v>375</v>
      </c>
      <c r="B29" s="11"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3" t="s">
        <v>26</v>
      </c>
      <c r="B30" s="13">
        <f>SUM(B5:B29)</f>
        <v>33086750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</sheetPr>
  <dimension ref="A1:Z1001"/>
  <sheetViews>
    <sheetView workbookViewId="0">
      <selection activeCell="F22" sqref="F22"/>
    </sheetView>
  </sheetViews>
  <sheetFormatPr defaultColWidth="14.42578125" defaultRowHeight="15.75" customHeight="1" x14ac:dyDescent="0.2"/>
  <cols>
    <col min="1" max="1" width="35.42578125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376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19" t="s">
        <v>350</v>
      </c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0" t="s">
        <v>351</v>
      </c>
      <c r="B6" s="22">
        <v>12195628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0" t="s">
        <v>352</v>
      </c>
      <c r="B7" s="11">
        <v>6388103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0" t="s">
        <v>353</v>
      </c>
      <c r="B8" s="11">
        <v>506138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0" t="s">
        <v>354</v>
      </c>
      <c r="B9" s="11">
        <v>1507001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0" t="s">
        <v>355</v>
      </c>
      <c r="B10" s="11">
        <v>78896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0" t="s">
        <v>356</v>
      </c>
      <c r="B11" s="11">
        <v>9685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0" t="s">
        <v>357</v>
      </c>
      <c r="B12" s="11">
        <v>6840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0" t="s">
        <v>358</v>
      </c>
      <c r="B13" s="11">
        <v>4870404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idden="1" x14ac:dyDescent="0.25">
      <c r="A14" s="10" t="s">
        <v>359</v>
      </c>
      <c r="B14" s="11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idden="1" x14ac:dyDescent="0.25">
      <c r="A15" s="10" t="s">
        <v>373</v>
      </c>
      <c r="B15" s="11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0" t="s">
        <v>361</v>
      </c>
      <c r="B16" s="11">
        <v>10000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idden="1" x14ac:dyDescent="0.25">
      <c r="A17" s="10" t="s">
        <v>362</v>
      </c>
      <c r="B17" s="11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0" t="s">
        <v>363</v>
      </c>
      <c r="B18" s="11">
        <v>1731201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0" t="s">
        <v>364</v>
      </c>
      <c r="B19" s="11">
        <v>52000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0" t="s">
        <v>365</v>
      </c>
      <c r="B20" s="11">
        <v>393750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0" t="s">
        <v>366</v>
      </c>
      <c r="B21" s="11">
        <v>506138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0" t="s">
        <v>367</v>
      </c>
      <c r="B22" s="11">
        <v>4000000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0" t="s">
        <v>368</v>
      </c>
      <c r="B23" s="11">
        <v>1707763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0" t="s">
        <v>369</v>
      </c>
      <c r="B24" s="11">
        <v>100000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0" t="s">
        <v>370</v>
      </c>
      <c r="B25" s="11">
        <v>37479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0" t="s">
        <v>371</v>
      </c>
      <c r="B26" s="11">
        <v>147461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0" t="s">
        <v>372</v>
      </c>
      <c r="B27" s="11">
        <v>825785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0" t="s">
        <v>374</v>
      </c>
      <c r="B28" s="11">
        <v>580000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5" t="s">
        <v>378</v>
      </c>
      <c r="B29" s="24">
        <v>67600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idden="1" x14ac:dyDescent="0.25">
      <c r="A30" s="10" t="s">
        <v>375</v>
      </c>
      <c r="B30" s="11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3" t="s">
        <v>26</v>
      </c>
      <c r="B31" s="13">
        <f>SUM(B6:B30)</f>
        <v>35721872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Rev Budget - By Account</vt:lpstr>
      <vt:lpstr>Exp Budget - By Account</vt:lpstr>
      <vt:lpstr>Rev Budget - By Rev Type</vt:lpstr>
      <vt:lpstr>Exp Budget - By Exp Type</vt:lpstr>
      <vt:lpstr>Rev Budget - By  Function</vt:lpstr>
      <vt:lpstr>Exp Budget - By  Function</vt:lpstr>
      <vt:lpstr>Rev Budget - By Fund</vt:lpstr>
      <vt:lpstr>Exp Budget - By Fund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Shellard</dc:creator>
  <cp:lastModifiedBy>Maria Herrera</cp:lastModifiedBy>
  <dcterms:created xsi:type="dcterms:W3CDTF">2018-10-01T14:23:04Z</dcterms:created>
  <dcterms:modified xsi:type="dcterms:W3CDTF">2018-12-19T20:13:25Z</dcterms:modified>
</cp:coreProperties>
</file>