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Finance Dept\FinanceData\Transparency\Budgets in Raw Format\"/>
    </mc:Choice>
  </mc:AlternateContent>
  <bookViews>
    <workbookView xWindow="0" yWindow="0" windowWidth="28800" windowHeight="11415"/>
  </bookViews>
  <sheets>
    <sheet name="Rev Budget - By Account" sheetId="1" r:id="rId1"/>
    <sheet name="Exp Budget - By Account " sheetId="2" r:id="rId2"/>
    <sheet name="Revenue - Type" sheetId="3" r:id="rId3"/>
    <sheet name="Exp Budget - By Exp Type" sheetId="4" r:id="rId4"/>
    <sheet name="Rev Budget - By  Function" sheetId="5" r:id="rId5"/>
    <sheet name="Exp Budget - By  Function" sheetId="6" r:id="rId6"/>
    <sheet name="Rev Budget - By Fund" sheetId="7" r:id="rId7"/>
    <sheet name="Exp Budget - By Fund" sheetId="8" r:id="rId8"/>
  </sheets>
  <calcPr calcId="152511"/>
</workbook>
</file>

<file path=xl/calcChain.xml><?xml version="1.0" encoding="utf-8"?>
<calcChain xmlns="http://schemas.openxmlformats.org/spreadsheetml/2006/main">
  <c r="B24" i="8" l="1"/>
  <c r="B24" i="7"/>
  <c r="B213" i="2"/>
  <c r="A3" i="2"/>
  <c r="A3" i="3" s="1"/>
  <c r="A3" i="4" s="1"/>
  <c r="A3" i="5" s="1"/>
  <c r="A3" i="6" s="1"/>
  <c r="A3" i="7" s="1"/>
  <c r="A3" i="8" s="1"/>
  <c r="B11" i="1"/>
  <c r="B14" i="6" l="1"/>
  <c r="B230" i="2"/>
  <c r="B18" i="4" s="1"/>
  <c r="B224" i="2"/>
  <c r="B17" i="4" s="1"/>
  <c r="B16" i="4"/>
  <c r="B203" i="2"/>
  <c r="B15" i="4" s="1"/>
  <c r="B179" i="2"/>
  <c r="B14" i="4" s="1"/>
  <c r="B170" i="2"/>
  <c r="B13" i="4" s="1"/>
  <c r="B160" i="2"/>
  <c r="B12" i="4" s="1"/>
  <c r="B154" i="2"/>
  <c r="B11" i="4" s="1"/>
  <c r="B111" i="2"/>
  <c r="B10" i="4" s="1"/>
  <c r="B89" i="2"/>
  <c r="B9" i="4" s="1"/>
  <c r="B85" i="2"/>
  <c r="B8" i="4" s="1"/>
  <c r="B80" i="2"/>
  <c r="B7" i="4" s="1"/>
  <c r="B28" i="2"/>
  <c r="B6" i="4" s="1"/>
  <c r="B80" i="1"/>
  <c r="B14" i="3" s="1"/>
  <c r="B75" i="1"/>
  <c r="B13" i="3" s="1"/>
  <c r="B67" i="1"/>
  <c r="B12" i="3" s="1"/>
  <c r="B53" i="1"/>
  <c r="B11" i="3" s="1"/>
  <c r="B41" i="1"/>
  <c r="B10" i="3" s="1"/>
  <c r="B35" i="1"/>
  <c r="B9" i="3" s="1"/>
  <c r="B27" i="1"/>
  <c r="B8" i="3" s="1"/>
  <c r="B17" i="1"/>
  <c r="B7" i="3" s="1"/>
  <c r="B82" i="1"/>
  <c r="B19" i="4" l="1"/>
  <c r="B232" i="2"/>
  <c r="B6" i="3"/>
  <c r="B15" i="3" s="1"/>
  <c r="B6" i="5" s="1"/>
  <c r="B7" i="5" s="1"/>
</calcChain>
</file>

<file path=xl/sharedStrings.xml><?xml version="1.0" encoding="utf-8"?>
<sst xmlns="http://schemas.openxmlformats.org/spreadsheetml/2006/main" count="379" uniqueCount="321">
  <si>
    <t>The City of South Padre Island</t>
  </si>
  <si>
    <t xml:space="preserve">Revenue Budget - By Account </t>
  </si>
  <si>
    <t xml:space="preserve">ACCOUNT DESCRIPTION </t>
  </si>
  <si>
    <t>CONVENTION CENTER REVENUE</t>
  </si>
  <si>
    <t>(41000) RENTAL FEES</t>
  </si>
  <si>
    <t>(41170) CATERING COMMISSIONS</t>
  </si>
  <si>
    <t>(41400) EQUIPMENT RENTAL</t>
  </si>
  <si>
    <t xml:space="preserve">CONVENTION CENTER REVENUE Total </t>
  </si>
  <si>
    <t>PROPERTY TAXES</t>
  </si>
  <si>
    <t>(42001) CURRENT PROPERTY TAXES</t>
  </si>
  <si>
    <t>(42002) DELINQUENT PROPERTY TAXES</t>
  </si>
  <si>
    <t>(42003) PENALTY AND INTEREST</t>
  </si>
  <si>
    <t>PROPERTY TAXES Total</t>
  </si>
  <si>
    <t>NON-PROPERTY TAXES</t>
  </si>
  <si>
    <t>(43004) SALES TAXES</t>
  </si>
  <si>
    <t>(43005) MIX BEVERAGE TAXES</t>
  </si>
  <si>
    <t>(43010) HOTEL/MOTEL OCCUPANCY TAX</t>
  </si>
  <si>
    <t>(43020) ELECTRIC FRANCHISE FEE</t>
  </si>
  <si>
    <t>(43021) TELEPHONE FRANCHISE FEE</t>
  </si>
  <si>
    <t>(43022) CABLE T.V. FRANCHISE FEE</t>
  </si>
  <si>
    <t>(43023) SOLID WASTE FRANCHISE FEE</t>
  </si>
  <si>
    <t xml:space="preserve">NON-PROPERTY TAXES Total </t>
  </si>
  <si>
    <t>FEES AND SERVICES</t>
  </si>
  <si>
    <t>(44044) EMS REVENUE</t>
  </si>
  <si>
    <t>(44046) FIRE DEPT INSPECTION FEES</t>
  </si>
  <si>
    <t>(44055) ADMINISTRATIVE FEES</t>
  </si>
  <si>
    <t>(44057) LOT MOWS &amp; LIEN FEES</t>
  </si>
  <si>
    <t>(44058) RENTAL INCOME-COMMUNITY CENTER</t>
  </si>
  <si>
    <t>FEES AND SERVICES Total</t>
  </si>
  <si>
    <t>FINES AND FORFEITURES</t>
  </si>
  <si>
    <t>(45010) FINES &amp; FORFEITURES</t>
  </si>
  <si>
    <t>(45011) ONLINE CREDIT CARD FEE (FUND 01 GF) / FORFEITURES - FEDERAL (FUND 08 FPF)</t>
  </si>
  <si>
    <t>(45012) WARRANT COLLECT FEES (FUND 01 GF) / FORFEITURES - STATE (FUND 08 FPF)</t>
  </si>
  <si>
    <t>FINES AND FORFEITURES Total</t>
  </si>
  <si>
    <t>INTERGOVERNMENTAL</t>
  </si>
  <si>
    <t>(46050) GENERAL LAND OFFICE</t>
  </si>
  <si>
    <t>(46051) CAMERON COUNTY BEACH SERV</t>
  </si>
  <si>
    <t>(46052) COUNTY ESD - EMS</t>
  </si>
  <si>
    <t>(46057) COUNTY ESD- FIRE CALL REV.</t>
  </si>
  <si>
    <t>(46063) LEOSE TRAINING FUNDS</t>
  </si>
  <si>
    <t>(46064) OPD ABATEMENT SETTLEMENT FUNDS</t>
  </si>
  <si>
    <t>(46065) FEDERAL GRANT FUNDS</t>
  </si>
  <si>
    <t>(46066) TXDOT GRANT FUNDS</t>
  </si>
  <si>
    <t>(46068) LOCAL GRANT REVENUE</t>
  </si>
  <si>
    <t>INTERGOVERNMENTAL Total</t>
  </si>
  <si>
    <t>LICENSES AND PERMITS</t>
  </si>
  <si>
    <t>(47030) BUILDING PERMITS</t>
  </si>
  <si>
    <t>(47031) ELECTRICAL PERMITS</t>
  </si>
  <si>
    <t>(47032) MIX BEVERAGE PERMITS</t>
  </si>
  <si>
    <t>(47033) PLUMBING PERMITS</t>
  </si>
  <si>
    <t>(47034) MECHANICAL PERMITS</t>
  </si>
  <si>
    <t>(47035) TAXI PERMITS</t>
  </si>
  <si>
    <t>(47036) ENV HEALTH &amp; OTHER PERMITS</t>
  </si>
  <si>
    <t>(47037) SPECIAL EVENT PERMITS / OTHER PERMITS</t>
  </si>
  <si>
    <t>(47043) SPRING BREAK PERMITS</t>
  </si>
  <si>
    <t xml:space="preserve">(47044) STR LICENSES </t>
  </si>
  <si>
    <t>(47045) GOLF CART PERMITS</t>
  </si>
  <si>
    <t xml:space="preserve">LICENSES AND PERMITS Total </t>
  </si>
  <si>
    <t>MISCELLANEOUS</t>
  </si>
  <si>
    <t>(48040) INTEREST REVENUE</t>
  </si>
  <si>
    <t>(48042) MISCELLANEOUS REVENUE</t>
  </si>
  <si>
    <t>(48063) ADVERTISING- WEB</t>
  </si>
  <si>
    <t>(48067) PORT ISABEL EDC MATCH</t>
  </si>
  <si>
    <t>(48090) FUEL REBATE</t>
  </si>
  <si>
    <t xml:space="preserve">MISCELLANEOUS Total </t>
  </si>
  <si>
    <t>OTHER FINANCING SOURCES</t>
  </si>
  <si>
    <t>(49071) BOND PREMIUM</t>
  </si>
  <si>
    <t>(49090) TRANSFERS IN</t>
  </si>
  <si>
    <t>Total</t>
  </si>
  <si>
    <t>GRAND TOTAL</t>
  </si>
  <si>
    <t xml:space="preserve">Expense Budget - By Account </t>
  </si>
  <si>
    <t>ACCOUNT DESCRIPTION</t>
  </si>
  <si>
    <t>PERSONNEL SERVICES</t>
  </si>
  <si>
    <t>(0010) SUPERVISION</t>
  </si>
  <si>
    <t>(0010-01) EXEMPT</t>
  </si>
  <si>
    <t>(0010-02) NON-EXEMPT</t>
  </si>
  <si>
    <t>(0010-04) NON-EXEMPT MAINTENANCE</t>
  </si>
  <si>
    <t>(0060) OVERTIME</t>
  </si>
  <si>
    <t>(0060-01) STONE GARDEN OVERTIME</t>
  </si>
  <si>
    <t>(0060-02) OVERTIME HIDTA</t>
  </si>
  <si>
    <t>(0060-03) OVERTIME ADMINISTRATIVE</t>
  </si>
  <si>
    <t>(0060-04) OVERTIME MECHANIC</t>
  </si>
  <si>
    <t>(0060-06) HSI - STATE &amp; LOCAL OVERTIME</t>
  </si>
  <si>
    <t>(0061) ACTING PAY</t>
  </si>
  <si>
    <t>(0070) MEDICARE</t>
  </si>
  <si>
    <t>(0080) TMRS</t>
  </si>
  <si>
    <t>(0081) GROUP INSURANCE</t>
  </si>
  <si>
    <t>(0083) WORKER'S COMPENSATION</t>
  </si>
  <si>
    <t>(0084) UNEMPLOYMENT TAX</t>
  </si>
  <si>
    <t>(0085) LONGEVITY</t>
  </si>
  <si>
    <t>(0087) HOLIDAY PAY</t>
  </si>
  <si>
    <t>(0095) SALES INCENTIVE</t>
  </si>
  <si>
    <t>(0040) LABOR/TEMPORARY/PART-TIME EMPLOYEES</t>
  </si>
  <si>
    <t xml:space="preserve">PERSONNEL SERVICES Total </t>
  </si>
  <si>
    <t>GOODS AND SUPPLIES</t>
  </si>
  <si>
    <t>(0101) OFFICE SUPPLIES</t>
  </si>
  <si>
    <t>(0102) LOCAL MEETINGS</t>
  </si>
  <si>
    <t>(0103-01) CONSUMABLES</t>
  </si>
  <si>
    <t>(0104) FUELS &amp; LUBRICANTS</t>
  </si>
  <si>
    <t>(0104-01) FUEL &amp; LUBRICANTS PD</t>
  </si>
  <si>
    <t>(0104-02) FUEL &amp; LUBRICANTS FIRE</t>
  </si>
  <si>
    <t>(0104-03) FUEL &amp; LUBRICANTS PW</t>
  </si>
  <si>
    <t>(0104-04) FUEL &amp; LUBRICANTS CODE ENF</t>
  </si>
  <si>
    <t>(0104-05) FUEL &amp; LUBRICANTS EMS</t>
  </si>
  <si>
    <t>(0104-08) FUEL &amp; LUBRICANTS MARSHAL</t>
  </si>
  <si>
    <t>(0105) CHEMICALS</t>
  </si>
  <si>
    <t>(0106) FIRE PREVENTION</t>
  </si>
  <si>
    <t>(0107) BOOKS, PUBLICATIONS, &amp; PERIODICALS</t>
  </si>
  <si>
    <t>(0107-01) BOOKS, PUBLICATIONS, &amp; PERIODICALS - FIRE MARSHAL</t>
  </si>
  <si>
    <t>(0108) FULFILMENT AND POSTAGE</t>
  </si>
  <si>
    <t>(0110) K9 SUPPLIES</t>
  </si>
  <si>
    <t>(0111) TIRES &amp; TUBES</t>
  </si>
  <si>
    <t>(0111-01) TIRES &amp; TUBES PD</t>
  </si>
  <si>
    <t>(0111-02) TIRES &amp; TUBES FD</t>
  </si>
  <si>
    <t>(0111-03) TIRES &amp; TUBES PW</t>
  </si>
  <si>
    <t>(0111-04) TIRES &amp; TUBES EHS</t>
  </si>
  <si>
    <t>(0111-05) TIRES &amp; TUBES EM</t>
  </si>
  <si>
    <t>(0111-08) TIRES &amp; TUBES MARSHAL</t>
  </si>
  <si>
    <t>(0112) POSTS AND SIGNS</t>
  </si>
  <si>
    <t>(0113) BATTERIES</t>
  </si>
  <si>
    <t>(0113-01) BATTERIES PD</t>
  </si>
  <si>
    <t>(0113-02) BATTERIDS FD</t>
  </si>
  <si>
    <t>(0113-03) BATTERIES PW</t>
  </si>
  <si>
    <t>(0113-04) BATTERIES EHS</t>
  </si>
  <si>
    <t>(0113-05) BATTERRIES EMS</t>
  </si>
  <si>
    <t>(0113-08) BATTERRIES MARSHAL</t>
  </si>
  <si>
    <t>(0114) MEDICAL SUPPLIES</t>
  </si>
  <si>
    <t>(0115) LAMPS &amp; GLOBES</t>
  </si>
  <si>
    <t>(0117) SAFETY SUPPLIES</t>
  </si>
  <si>
    <t>(0118) PRINTING</t>
  </si>
  <si>
    <t>(0120) CONSUMABLES</t>
  </si>
  <si>
    <t>(0130) WEARING APPAREL</t>
  </si>
  <si>
    <t>(0150) MINOR TOOLS &amp; EQUIPMENT</t>
  </si>
  <si>
    <t>(0150-01) MINOR TOOLS/EQUIP - FED</t>
  </si>
  <si>
    <t>(0160) LAUNDRY &amp; JANITORIAL</t>
  </si>
  <si>
    <t>(0161) AMMUNITION &amp; TARGETS</t>
  </si>
  <si>
    <t>(0161-01) AMMUNITION - FIRE MARSHAL</t>
  </si>
  <si>
    <t>(0162) COMM RES OFFICER SUPPLIES</t>
  </si>
  <si>
    <t>(0170) DORM AND KITCHEN SUPPLIES</t>
  </si>
  <si>
    <t>(0172) PHYSICAL AND TRAINING</t>
  </si>
  <si>
    <t>(0176) CONCESSION SUPPLIES</t>
  </si>
  <si>
    <t>(0180) INFORMATION TECHNOLOGY</t>
  </si>
  <si>
    <t>(0190) SOFTWARE</t>
  </si>
  <si>
    <t xml:space="preserve">GOODS AND SUPPLIES Total </t>
  </si>
  <si>
    <t>BULK GOODS AND SUPPLIES</t>
  </si>
  <si>
    <t>(0210) COLLATERAL PIECES</t>
  </si>
  <si>
    <t>(0230) STOCK - PROMOTION ITEMS</t>
  </si>
  <si>
    <t xml:space="preserve">BULK GOODS AND SUPPLIES Total </t>
  </si>
  <si>
    <t>(0301) BANK CHARGES</t>
  </si>
  <si>
    <t>REPAIR AND MAINTENANCE</t>
  </si>
  <si>
    <t>(0412) LANDSCAPING</t>
  </si>
  <si>
    <t>(0401) FURNITURE &amp; FIXTURES</t>
  </si>
  <si>
    <t>(0410) MACHINERY &amp; EQUIPMENT</t>
  </si>
  <si>
    <t>(0411) BUILDINGS &amp; STRUCTURES</t>
  </si>
  <si>
    <t>(0415) SERVICE CONTRACTS</t>
  </si>
  <si>
    <t>(0416) STREETS &amp; RIGHT OF WAYS</t>
  </si>
  <si>
    <t>(0417) STORM SEWERS</t>
  </si>
  <si>
    <t>(0420) MOTOR VEHICLES</t>
  </si>
  <si>
    <t>(0420-01) REPAIR &amp; MAINT. - PD</t>
  </si>
  <si>
    <t>(0420-02) REPAIRS &amp; MAINT.- FI</t>
  </si>
  <si>
    <t>(0420-03) REPAIRS &amp; MAINT.- PW</t>
  </si>
  <si>
    <t>(0420-04) REPAIRS &amp; MAINT.- EHS</t>
  </si>
  <si>
    <t>(0420-06) GENERATORS</t>
  </si>
  <si>
    <t>(0420-07) REPAIRS &amp; MAINT.- EMS</t>
  </si>
  <si>
    <t>(0420-08) REPAIRS &amp; MAINT - MARSHAL</t>
  </si>
  <si>
    <t>(0421) RADIOS &amp; COMMUNICATIONS</t>
  </si>
  <si>
    <t>(0428) FIRE HYDRANTS</t>
  </si>
  <si>
    <t>(0432) CAUSEWAY LIGHTS</t>
  </si>
  <si>
    <t>(0433) PARKS REPAIRS &amp; MAINT</t>
  </si>
  <si>
    <t xml:space="preserve">REPAIR AND MAINTENANCE Total </t>
  </si>
  <si>
    <t>MISCELLANEOUS SERVICES</t>
  </si>
  <si>
    <t>(0501) COMMUNICATIONS</t>
  </si>
  <si>
    <t>(0510) RENTAL OF EQUIPMENT / MAINTENANCE SUPPLIES</t>
  </si>
  <si>
    <t>(0510-01) BAY MAINTENANCE SUPPLIES</t>
  </si>
  <si>
    <t>(0511) AUTO ALLOWANCE</t>
  </si>
  <si>
    <t>(0513) TRAINING EXPENSE</t>
  </si>
  <si>
    <t>(0513-01) TRAINING EXPENSE - FIRE MARSHAL</t>
  </si>
  <si>
    <t>(0514) TUITION ASSISTANCE</t>
  </si>
  <si>
    <t>(0517) CONFIDENTIAL INFO EXPENSE</t>
  </si>
  <si>
    <t>(0520) INSURANCE</t>
  </si>
  <si>
    <t>(0528) LICENSING &amp; TESTING</t>
  </si>
  <si>
    <t>(0529) CREDIT CARD FEES</t>
  </si>
  <si>
    <t>(0530) PROFESSIONAL SERVICES</t>
  </si>
  <si>
    <t>(0530-01) PROFESSIONAL SERV - FEDERAL</t>
  </si>
  <si>
    <t>(0531) MEDIA PLACEMENT</t>
  </si>
  <si>
    <t>(0533) MARKETING</t>
  </si>
  <si>
    <t>(0535) BOND ISSUANCE EXPENSE</t>
  </si>
  <si>
    <t>(0537) PRODUCTION/CONTENT DEVELOPMENT</t>
  </si>
  <si>
    <t>(0538) CONVENTION SERVICES</t>
  </si>
  <si>
    <t>(0540) ADVERTISING</t>
  </si>
  <si>
    <t>(0545) NON-LOCAL MEETINGS</t>
  </si>
  <si>
    <t>(0550) TRAVEL EXPENSE</t>
  </si>
  <si>
    <t>(0550-01) CC CHARGES - NO RECEIPTS</t>
  </si>
  <si>
    <t>(0550-031) KEN MEDDERS</t>
  </si>
  <si>
    <t>(0550-032) EVA-JEAN DALTON</t>
  </si>
  <si>
    <t>(0550-033) JOE RICCO</t>
  </si>
  <si>
    <t>(0550-034) KERRY SCHWARTZ</t>
  </si>
  <si>
    <t>(0550-035) PATRICK MCNULTY</t>
  </si>
  <si>
    <t>(0550-037) REES LANGSTON</t>
  </si>
  <si>
    <t>(0551) DUES &amp; MEMBERSHIPS</t>
  </si>
  <si>
    <t>(0553) TRADESHOW FEES</t>
  </si>
  <si>
    <t>(0555) PROMOTIONS</t>
  </si>
  <si>
    <t>(0558) DECORATIONS</t>
  </si>
  <si>
    <t>(0559) CONTENT DEVELOPMENT</t>
  </si>
  <si>
    <t>(0560) RENTAL/LEASING</t>
  </si>
  <si>
    <t>(0570) SUPPORT OF PRISONERS</t>
  </si>
  <si>
    <t>(0571) FOOD FOR PRISONERS</t>
  </si>
  <si>
    <t>(0580) ELECTRICITY</t>
  </si>
  <si>
    <t>(0581) WATER, SEWER &amp; GARBAGE</t>
  </si>
  <si>
    <t xml:space="preserve">MISCELLANEOUS SERVICES Total </t>
  </si>
  <si>
    <t>OTHER</t>
  </si>
  <si>
    <t>(0621) PRINCIPAL</t>
  </si>
  <si>
    <t>(0622) INTEREST EXPENSE</t>
  </si>
  <si>
    <t>(0623) PAYING AGENT FEES</t>
  </si>
  <si>
    <t xml:space="preserve">OTHER Total </t>
  </si>
  <si>
    <t>EQUIPMNT &gt; $5,000 OUTLAY</t>
  </si>
  <si>
    <t>(1001) BUILDINGS &amp; STRUCTURES</t>
  </si>
  <si>
    <t>(1002) MOBI MATS</t>
  </si>
  <si>
    <t>(1003) FURNITURE &amp; FIXTURES</t>
  </si>
  <si>
    <t>(1004) MACHINERY &amp; EQUIPMENT</t>
  </si>
  <si>
    <t>(1006) LAND ACQUISITION</t>
  </si>
  <si>
    <t>(1007) MOTOR VEHICLES</t>
  </si>
  <si>
    <t>(1011) INFORMATION TECHNOLOGY</t>
  </si>
  <si>
    <t xml:space="preserve">EQUIPMNT &gt; $5,000 OUTLAY Total </t>
  </si>
  <si>
    <t>TOURISM AND CULTURAL</t>
  </si>
  <si>
    <t>(8030) FIREWORKS</t>
  </si>
  <si>
    <t>(8060) ENTRANCE SIGNS</t>
  </si>
  <si>
    <t>(8074) SPRING BREAK</t>
  </si>
  <si>
    <t>(8099) MISC SPONSORSHIPS</t>
  </si>
  <si>
    <t>(8101) ECOTOURISM SPONSORSHIPS</t>
  </si>
  <si>
    <t>(8141) COMMUNITY EVENTS</t>
  </si>
  <si>
    <t xml:space="preserve">TOURISM AND CULTURAL Total </t>
  </si>
  <si>
    <t>OTHER SERVICES</t>
  </si>
  <si>
    <t>(9010) TAX COLLECTION SERVICES</t>
  </si>
  <si>
    <t>(9015) C.C. APPRAISAL DISTRICT</t>
  </si>
  <si>
    <t>(9020) AUDIT</t>
  </si>
  <si>
    <t>(9025) INVESTMENT ADVISORY SVCS</t>
  </si>
  <si>
    <t>(9030) LEGAL SERVICES</t>
  </si>
  <si>
    <t>(9031) RECRUITMENT COST</t>
  </si>
  <si>
    <t>(9045) SPRING BREAK PREPARATION</t>
  </si>
  <si>
    <t>(9050) AUTOMOBILE LIABILITY</t>
  </si>
  <si>
    <t>(9051) GENERAL LIABILITY</t>
  </si>
  <si>
    <t>(9052) WINDSTORM INSURANCE</t>
  </si>
  <si>
    <t>(9053) FLOOD INSURANCE</t>
  </si>
  <si>
    <t>(9055) PROPERTY INSURANCE</t>
  </si>
  <si>
    <t>(9060) OFFICIALS/LAW LIABILITY</t>
  </si>
  <si>
    <t>(9061) ERRORS &amp; OMISSIONS</t>
  </si>
  <si>
    <t>(9075) CONSTRUCTION</t>
  </si>
  <si>
    <t>(9075-01) CONSTRUCTION CAPITAL OUTLAY</t>
  </si>
  <si>
    <t>(9078) EMS BILLING</t>
  </si>
  <si>
    <t>(9085) ANIMAL SERVICES</t>
  </si>
  <si>
    <t>(9088) MISC SPONSORSHIPS</t>
  </si>
  <si>
    <t>(9090) EMPLOYEE COMMITTEES</t>
  </si>
  <si>
    <t>(9095) INDIRECT COSTS</t>
  </si>
  <si>
    <t xml:space="preserve">OTHER SERVICES Total </t>
  </si>
  <si>
    <t>SPECIAL PROJECTS</t>
  </si>
  <si>
    <t>(9174) RECORDS MANAGEMENT</t>
  </si>
  <si>
    <t>(9175) ELECTION EXPENSE</t>
  </si>
  <si>
    <t>(9177) PARK IMPROVEMENTS</t>
  </si>
  <si>
    <t>(9178) DESIGNATED PROJECTS</t>
  </si>
  <si>
    <t>(9179) HOLIDAY LIGHTS</t>
  </si>
  <si>
    <t>(9185) COMMUNITY EVENTS</t>
  </si>
  <si>
    <t>(9186) KEEP SPI BEAUTIFUL</t>
  </si>
  <si>
    <t xml:space="preserve">SPECIAL PROJECTS Total </t>
  </si>
  <si>
    <t>INTERFUND TRANSFERS</t>
  </si>
  <si>
    <t>(9470) DEBT SERVICE TRANSFER</t>
  </si>
  <si>
    <t>(9471) TSF TO GENERAL FUND</t>
  </si>
  <si>
    <t>(9476) TRANSPORTATION MATCH</t>
  </si>
  <si>
    <t>(9477) LOCAL MATCH - TAP GRANT</t>
  </si>
  <si>
    <t>(9478) TSF TO PARKS &amp; REC FUND</t>
  </si>
  <si>
    <t>(9481) TSF TO CAPITAL REPLACEMENT FUND</t>
  </si>
  <si>
    <t>(9483) TSF TO BNC FACILITY MAINT FUND</t>
  </si>
  <si>
    <t>(9484) TSF TO LAGUNA BLVD REC FUND</t>
  </si>
  <si>
    <t xml:space="preserve">INTERFUND TRANSFERS Total </t>
  </si>
  <si>
    <t>MISC ADJUSTMENTS</t>
  </si>
  <si>
    <t>(9996) LEASE- FEES</t>
  </si>
  <si>
    <t>(9997) LEASE PAYMENT PRINCIPAL</t>
  </si>
  <si>
    <t>(9998) LEASE PAYMENT- INTEREST</t>
  </si>
  <si>
    <t xml:space="preserve">MISC ADJUSTMENTS Total </t>
  </si>
  <si>
    <t xml:space="preserve">GRAND TOTAL </t>
  </si>
  <si>
    <t xml:space="preserve">Revenue Budget - By Revenue Type </t>
  </si>
  <si>
    <t>Revenue Type</t>
  </si>
  <si>
    <t xml:space="preserve">Expense Budget - By Expense Type </t>
  </si>
  <si>
    <t xml:space="preserve">Expense Type </t>
  </si>
  <si>
    <t>Revenue Budget - By Function</t>
  </si>
  <si>
    <t xml:space="preserve">Departments </t>
  </si>
  <si>
    <t>General Government</t>
  </si>
  <si>
    <t>Expense Budget - By Function</t>
  </si>
  <si>
    <t>Departments</t>
  </si>
  <si>
    <t>Public Safety</t>
  </si>
  <si>
    <t>Public Works</t>
  </si>
  <si>
    <t>Convention and Visitors Bureau</t>
  </si>
  <si>
    <t>Transportation</t>
  </si>
  <si>
    <t>Shoreline</t>
  </si>
  <si>
    <t>Debt Service</t>
  </si>
  <si>
    <t>Economic Development Corporation</t>
  </si>
  <si>
    <t>Revenue Budget - By Fund</t>
  </si>
  <si>
    <t>Fund</t>
  </si>
  <si>
    <t>(01) GENERAL FUND</t>
  </si>
  <si>
    <t>(02) HOTEL/MOTEL TAX FUND</t>
  </si>
  <si>
    <t>(03) VENUE PROJECT FUND</t>
  </si>
  <si>
    <t>(06) CONVENTION CENTER FUND</t>
  </si>
  <si>
    <t>(09) PARKS, REC &amp; BEAUTIF</t>
  </si>
  <si>
    <t>(21) MUN. COURT TECHNOLOGY</t>
  </si>
  <si>
    <t>(22) MUN. COURT SECURITY FUND</t>
  </si>
  <si>
    <t>(30) TRANSPORTATION</t>
  </si>
  <si>
    <t>(50) GENERAL DEBT SERVICE</t>
  </si>
  <si>
    <t>(51) TIRZ</t>
  </si>
  <si>
    <t>(52) EDC DEBT SERVICE</t>
  </si>
  <si>
    <t>(53) VENUE DEBT SERVICE</t>
  </si>
  <si>
    <t>(60) BEACH MAINTENANCE FUND</t>
  </si>
  <si>
    <t>(61) BEACH ACCESS FUND</t>
  </si>
  <si>
    <t>(65) CAPITAL REPLACEMENT FUND</t>
  </si>
  <si>
    <t>(80) ECONOMIC DEVELOPMENT CORP</t>
  </si>
  <si>
    <t>(81) BEACH NOURISHMENT</t>
  </si>
  <si>
    <t>(82) BNC FACILITY MAINTENANCE</t>
  </si>
  <si>
    <t>Expense Budget - By Fund</t>
  </si>
  <si>
    <t>2024-2025 Original Budget</t>
  </si>
  <si>
    <t>(0116) AWARDS</t>
  </si>
  <si>
    <t>(0550-038) LISA GRAVES</t>
  </si>
  <si>
    <t>(0560-01) RENTAL-PD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</si>
</sst>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0" fontId="1" fillId="0" borderId="2" xfId="0" applyFont="1" applyBorder="1"/>
    <xf numFmtId="3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2" fillId="0" borderId="3" xfId="0" applyFont="1" applyBorder="1"/>
    <xf numFmtId="0" fontId="3" fillId="0" borderId="0" xfId="0" applyFont="1"/>
    <xf numFmtId="0" fontId="4" fillId="0" borderId="0" xfId="0" applyFont="1"/>
    <xf numFmtId="164" fontId="2" fillId="0" borderId="0" xfId="0" applyNumberFormat="1" applyFont="1" applyFill="1"/>
    <xf numFmtId="3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CAAC"/>
  </sheetPr>
  <dimension ref="A1:Z1000"/>
  <sheetViews>
    <sheetView tabSelected="1" workbookViewId="0">
      <selection activeCell="D25" sqref="D25"/>
    </sheetView>
  </sheetViews>
  <sheetFormatPr defaultColWidth="14.42578125" defaultRowHeight="15" customHeight="1" x14ac:dyDescent="0.25"/>
  <cols>
    <col min="1" max="1" width="87.28515625" customWidth="1"/>
    <col min="2" max="2" width="14" customWidth="1"/>
    <col min="3" max="3" width="22.42578125" customWidth="1"/>
    <col min="4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2" t="s">
        <v>317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3" t="s">
        <v>3</v>
      </c>
      <c r="B7" s="4"/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4</v>
      </c>
      <c r="B8" s="6">
        <v>300000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5</v>
      </c>
      <c r="B9" s="5">
        <v>35000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6</v>
      </c>
      <c r="B10" s="5">
        <v>1000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7" t="s">
        <v>7</v>
      </c>
      <c r="B11" s="8">
        <f>SUM(B8:B10)</f>
        <v>336000</v>
      </c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3" t="s">
        <v>8</v>
      </c>
      <c r="B13" s="4"/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9</v>
      </c>
      <c r="B14" s="5">
        <v>9707329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 t="s">
        <v>10</v>
      </c>
      <c r="B15" s="5">
        <v>60000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 t="s">
        <v>11</v>
      </c>
      <c r="B16" s="5">
        <v>70000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7" t="s">
        <v>12</v>
      </c>
      <c r="B17" s="8">
        <f>SUM(B14:B16)</f>
        <v>9837329</v>
      </c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3" t="s">
        <v>13</v>
      </c>
      <c r="B19" s="4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 t="s">
        <v>14</v>
      </c>
      <c r="B20" s="5">
        <v>5443191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 t="s">
        <v>15</v>
      </c>
      <c r="B21" s="5">
        <v>558267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 t="s">
        <v>16</v>
      </c>
      <c r="B22" s="5">
        <v>19143881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 t="s">
        <v>17</v>
      </c>
      <c r="B23" s="5">
        <v>441103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 t="s">
        <v>18</v>
      </c>
      <c r="B24" s="5">
        <v>15923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 t="s">
        <v>19</v>
      </c>
      <c r="B25" s="5">
        <v>197077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 t="s">
        <v>20</v>
      </c>
      <c r="B26" s="5">
        <v>263266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7" t="s">
        <v>21</v>
      </c>
      <c r="B27" s="8">
        <f>SUM(B20:B26)</f>
        <v>26062708</v>
      </c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3" t="s">
        <v>22</v>
      </c>
      <c r="B29" s="4"/>
      <c r="C29" s="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 t="s">
        <v>23</v>
      </c>
      <c r="B30" s="5">
        <v>474500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 t="s">
        <v>24</v>
      </c>
      <c r="B31" s="5">
        <v>10000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 t="s">
        <v>25</v>
      </c>
      <c r="B32" s="5">
        <v>517202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 t="s">
        <v>26</v>
      </c>
      <c r="B33" s="5">
        <v>14000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 t="s">
        <v>27</v>
      </c>
      <c r="B34" s="2">
        <v>750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7" t="s">
        <v>28</v>
      </c>
      <c r="B35" s="8">
        <f>SUM(B30:B34)</f>
        <v>1016452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29</v>
      </c>
      <c r="B37" s="4"/>
      <c r="C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30</v>
      </c>
      <c r="B38" s="5">
        <v>308500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 t="s">
        <v>31</v>
      </c>
      <c r="B39" s="5">
        <v>2200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 t="s">
        <v>32</v>
      </c>
      <c r="B40" s="5">
        <v>15000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7" t="s">
        <v>33</v>
      </c>
      <c r="B41" s="8">
        <f>SUM(B38:B40)</f>
        <v>325700</v>
      </c>
      <c r="C41" s="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" t="s">
        <v>34</v>
      </c>
      <c r="B43" s="4"/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 t="s">
        <v>35</v>
      </c>
      <c r="B44" s="5">
        <v>60000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 t="s">
        <v>36</v>
      </c>
      <c r="B45" s="5">
        <v>219061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 t="s">
        <v>37</v>
      </c>
      <c r="B46" s="5">
        <v>44000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 t="s">
        <v>38</v>
      </c>
      <c r="B47" s="5">
        <v>44000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 t="s">
        <v>39</v>
      </c>
      <c r="B48" s="5">
        <v>2650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 t="s">
        <v>40</v>
      </c>
      <c r="B49" s="5"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 t="s">
        <v>41</v>
      </c>
      <c r="B50" s="5">
        <v>879632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 t="s">
        <v>42</v>
      </c>
      <c r="B51" s="5">
        <v>747072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 t="s">
        <v>43</v>
      </c>
      <c r="B52" s="5">
        <v>150889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7" t="s">
        <v>44</v>
      </c>
      <c r="B53" s="8">
        <f>SUM(B44:B52)</f>
        <v>2147304</v>
      </c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3" t="s">
        <v>45</v>
      </c>
      <c r="B55" s="4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 t="s">
        <v>46</v>
      </c>
      <c r="B56" s="5">
        <v>180000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 t="s">
        <v>47</v>
      </c>
      <c r="B57" s="5">
        <v>8000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 t="s">
        <v>48</v>
      </c>
      <c r="B58" s="5">
        <v>13000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 t="s">
        <v>49</v>
      </c>
      <c r="B59" s="5">
        <v>6500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 t="s">
        <v>50</v>
      </c>
      <c r="B60" s="5">
        <v>4000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 t="s">
        <v>51</v>
      </c>
      <c r="B61" s="5">
        <v>3750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 t="s">
        <v>52</v>
      </c>
      <c r="B62" s="5">
        <v>55000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 t="s">
        <v>53</v>
      </c>
      <c r="B63" s="5">
        <v>39000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 t="s">
        <v>54</v>
      </c>
      <c r="B64" s="5">
        <v>250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 t="s">
        <v>55</v>
      </c>
      <c r="B65" s="5">
        <v>295000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 t="s">
        <v>56</v>
      </c>
      <c r="B66" s="5">
        <v>47000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7" t="s">
        <v>57</v>
      </c>
      <c r="B67" s="8">
        <f>SUM(B56:B66)</f>
        <v>651500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3" t="s">
        <v>58</v>
      </c>
      <c r="B69" s="4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 t="s">
        <v>59</v>
      </c>
      <c r="B70" s="5">
        <v>585000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 t="s">
        <v>60</v>
      </c>
      <c r="B71" s="5">
        <v>35000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 t="s">
        <v>61</v>
      </c>
      <c r="B72" s="5">
        <v>29800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 t="s">
        <v>62</v>
      </c>
      <c r="B73" s="5">
        <v>75000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 t="s">
        <v>63</v>
      </c>
      <c r="B74" s="5">
        <v>5500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7" t="s">
        <v>64</v>
      </c>
      <c r="B75" s="8">
        <f>SUM(B70:B74)</f>
        <v>730300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3" t="s">
        <v>65</v>
      </c>
      <c r="B77" s="4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 t="s">
        <v>66</v>
      </c>
      <c r="B78" s="5">
        <v>92285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 t="s">
        <v>67</v>
      </c>
      <c r="B79" s="5">
        <v>1810191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7" t="s">
        <v>65</v>
      </c>
      <c r="B80" s="8">
        <f>SUM(B78:B79)</f>
        <v>1902476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 t="s">
        <v>68</v>
      </c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9" t="s">
        <v>69</v>
      </c>
      <c r="B82" s="10">
        <f>B11+B17+B27+B35+B41+B53+B67+B75+B80</f>
        <v>43009769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CAAC"/>
  </sheetPr>
  <dimension ref="A1:Z999"/>
  <sheetViews>
    <sheetView topLeftCell="A220" workbookViewId="0">
      <selection activeCell="D233" sqref="D233"/>
    </sheetView>
  </sheetViews>
  <sheetFormatPr defaultColWidth="14.42578125" defaultRowHeight="15" customHeight="1" x14ac:dyDescent="0.25"/>
  <cols>
    <col min="1" max="1" width="56.5703125" customWidth="1"/>
    <col min="2" max="2" width="14" customWidth="1"/>
    <col min="3" max="3" width="22.28515625" customWidth="1"/>
    <col min="4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'Rev Budget - By Account'!A3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 t="s">
        <v>71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3" t="s">
        <v>72</v>
      </c>
      <c r="B7" s="4"/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73</v>
      </c>
      <c r="B8" s="6">
        <v>95790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74</v>
      </c>
      <c r="B9" s="5">
        <v>3342532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75</v>
      </c>
      <c r="B10" s="5">
        <v>7158401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76</v>
      </c>
      <c r="B11" s="5">
        <v>42883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77</v>
      </c>
      <c r="B12" s="5">
        <v>655500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78</v>
      </c>
      <c r="B13" s="5">
        <v>79990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79</v>
      </c>
      <c r="B14" s="5">
        <v>5000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 t="s">
        <v>80</v>
      </c>
      <c r="B15" s="5">
        <v>65899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 t="s">
        <v>81</v>
      </c>
      <c r="B16" s="5">
        <v>5000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 t="s">
        <v>82</v>
      </c>
      <c r="B17" s="5">
        <v>5000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 t="s">
        <v>83</v>
      </c>
      <c r="B18" s="5">
        <v>8900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 t="s">
        <v>84</v>
      </c>
      <c r="B19" s="5">
        <v>280563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 t="s">
        <v>85</v>
      </c>
      <c r="B20" s="5">
        <v>1587283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 t="s">
        <v>86</v>
      </c>
      <c r="B21" s="5">
        <v>1636777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 t="s">
        <v>87</v>
      </c>
      <c r="B22" s="5">
        <v>189393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 t="s">
        <v>88</v>
      </c>
      <c r="B23" s="5">
        <v>42622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 t="s">
        <v>89</v>
      </c>
      <c r="B24" s="5">
        <v>78029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 t="s">
        <v>90</v>
      </c>
      <c r="B25" s="5">
        <v>157575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 t="s">
        <v>91</v>
      </c>
      <c r="B26" s="5">
        <v>30000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 t="s">
        <v>92</v>
      </c>
      <c r="B27" s="5">
        <v>724324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7" t="s">
        <v>93</v>
      </c>
      <c r="B28" s="8">
        <f>SUM(B8:B27)</f>
        <v>16191461</v>
      </c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3" t="s">
        <v>94</v>
      </c>
      <c r="B30" s="4"/>
      <c r="C30" s="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 t="s">
        <v>95</v>
      </c>
      <c r="B31" s="5">
        <v>69850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 t="s">
        <v>96</v>
      </c>
      <c r="B32" s="5">
        <v>37418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 t="s">
        <v>97</v>
      </c>
      <c r="B33" s="5">
        <v>5000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 t="s">
        <v>98</v>
      </c>
      <c r="B34" s="5">
        <v>259850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99</v>
      </c>
      <c r="B35" s="5">
        <v>80000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 t="s">
        <v>100</v>
      </c>
      <c r="B36" s="5">
        <v>20000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 t="s">
        <v>101</v>
      </c>
      <c r="B37" s="5">
        <v>45500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102</v>
      </c>
      <c r="B38" s="5">
        <v>10000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 t="s">
        <v>103</v>
      </c>
      <c r="B39" s="5">
        <v>16500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 t="s">
        <v>104</v>
      </c>
      <c r="B40" s="5">
        <v>600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105</v>
      </c>
      <c r="B41" s="5">
        <v>27150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 t="s">
        <v>106</v>
      </c>
      <c r="B42" s="5">
        <v>5500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 t="s">
        <v>107</v>
      </c>
      <c r="B43" s="5">
        <v>6784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 t="s">
        <v>108</v>
      </c>
      <c r="B44" s="5">
        <v>500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 t="s">
        <v>109</v>
      </c>
      <c r="B45" s="5">
        <v>37050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 t="s">
        <v>110</v>
      </c>
      <c r="B46" s="5">
        <v>4750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 t="s">
        <v>111</v>
      </c>
      <c r="B47" s="5">
        <v>1500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 t="s">
        <v>112</v>
      </c>
      <c r="B48" s="5">
        <v>6000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 t="s">
        <v>113</v>
      </c>
      <c r="B49" s="5">
        <v>2000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 t="s">
        <v>114</v>
      </c>
      <c r="B50" s="5">
        <v>4224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 t="s">
        <v>115</v>
      </c>
      <c r="B51" s="5">
        <v>3000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 t="s">
        <v>116</v>
      </c>
      <c r="B52" s="5">
        <v>2000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 t="s">
        <v>117</v>
      </c>
      <c r="B53" s="5">
        <v>600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 t="s">
        <v>118</v>
      </c>
      <c r="B54" s="5">
        <v>13500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 t="s">
        <v>119</v>
      </c>
      <c r="B55" s="5">
        <v>2200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 t="s">
        <v>120</v>
      </c>
      <c r="B56" s="5">
        <v>2700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 t="s">
        <v>121</v>
      </c>
      <c r="B57" s="5">
        <v>1000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 t="s">
        <v>122</v>
      </c>
      <c r="B58" s="2">
        <v>1500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 t="s">
        <v>123</v>
      </c>
      <c r="B59" s="2">
        <v>1000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 t="s">
        <v>124</v>
      </c>
      <c r="B60" s="2">
        <v>1000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 t="s">
        <v>125</v>
      </c>
      <c r="B61" s="2">
        <v>300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 t="s">
        <v>126</v>
      </c>
      <c r="B62" s="5">
        <v>59375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 t="s">
        <v>127</v>
      </c>
      <c r="B63" s="5">
        <v>4500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13" t="s">
        <v>318</v>
      </c>
      <c r="B64" s="5">
        <v>1500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 t="s">
        <v>128</v>
      </c>
      <c r="B65" s="5">
        <v>38300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 t="s">
        <v>129</v>
      </c>
      <c r="B66" s="5">
        <v>13000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 t="s">
        <v>130</v>
      </c>
      <c r="B67" s="2">
        <v>13750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 t="s">
        <v>131</v>
      </c>
      <c r="B68" s="5">
        <v>141141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 t="s">
        <v>132</v>
      </c>
      <c r="B69" s="5">
        <v>164525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 t="s">
        <v>133</v>
      </c>
      <c r="B70" s="5">
        <v>6000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 t="s">
        <v>134</v>
      </c>
      <c r="B71" s="5">
        <v>97000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 t="s">
        <v>135</v>
      </c>
      <c r="B72" s="5">
        <v>13183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 t="s">
        <v>136</v>
      </c>
      <c r="B73" s="5">
        <v>400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 t="s">
        <v>137</v>
      </c>
      <c r="B74" s="5">
        <v>1000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 t="s">
        <v>138</v>
      </c>
      <c r="B75" s="5">
        <v>3000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 t="s">
        <v>139</v>
      </c>
      <c r="B76" s="5">
        <v>2000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 t="s">
        <v>140</v>
      </c>
      <c r="B77" s="5">
        <v>2000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 t="s">
        <v>141</v>
      </c>
      <c r="B78" s="5">
        <v>7500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 t="s">
        <v>142</v>
      </c>
      <c r="B79" s="5">
        <v>73405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7" t="s">
        <v>143</v>
      </c>
      <c r="B80" s="8">
        <f>SUM(B31:B79)</f>
        <v>1310555</v>
      </c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3" t="s">
        <v>144</v>
      </c>
      <c r="B82" s="4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 t="s">
        <v>145</v>
      </c>
      <c r="B83" s="5">
        <v>35000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 t="s">
        <v>146</v>
      </c>
      <c r="B84" s="5">
        <v>95000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7" t="s">
        <v>147</v>
      </c>
      <c r="B85" s="8">
        <f>SUM(B83:B84)</f>
        <v>130000</v>
      </c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3" t="s">
        <v>58</v>
      </c>
      <c r="B87" s="4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 t="s">
        <v>148</v>
      </c>
      <c r="B88" s="5">
        <v>500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7" t="s">
        <v>64</v>
      </c>
      <c r="B89" s="8">
        <f>SUM(B88)</f>
        <v>500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3" t="s">
        <v>149</v>
      </c>
      <c r="B91" s="4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 t="s">
        <v>150</v>
      </c>
      <c r="B92" s="5">
        <v>95974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 t="s">
        <v>151</v>
      </c>
      <c r="B93" s="5">
        <v>32300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 t="s">
        <v>152</v>
      </c>
      <c r="B94" s="5">
        <v>200799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 t="s">
        <v>153</v>
      </c>
      <c r="B95" s="5">
        <v>198064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 t="s">
        <v>154</v>
      </c>
      <c r="B96" s="5">
        <v>890587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 t="s">
        <v>155</v>
      </c>
      <c r="B97" s="5">
        <v>53250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 t="s">
        <v>156</v>
      </c>
      <c r="B98" s="5">
        <v>51000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 t="s">
        <v>157</v>
      </c>
      <c r="B99" s="5">
        <v>161435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 t="s">
        <v>158</v>
      </c>
      <c r="B100" s="5">
        <v>50000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 t="s">
        <v>159</v>
      </c>
      <c r="B101" s="5">
        <v>45000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 t="s">
        <v>160</v>
      </c>
      <c r="B102" s="5">
        <v>28000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 t="s">
        <v>161</v>
      </c>
      <c r="B103" s="5">
        <v>15500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 t="s">
        <v>162</v>
      </c>
      <c r="B104" s="5">
        <v>2000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 t="s">
        <v>163</v>
      </c>
      <c r="B105" s="5">
        <v>12500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 t="s">
        <v>164</v>
      </c>
      <c r="B106" s="5">
        <v>5000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 t="s">
        <v>165</v>
      </c>
      <c r="B107" s="5">
        <v>52280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 t="s">
        <v>166</v>
      </c>
      <c r="B108" s="5">
        <v>30000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 t="s">
        <v>167</v>
      </c>
      <c r="B109" s="5">
        <v>13500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 t="s">
        <v>168</v>
      </c>
      <c r="B110" s="5">
        <v>15000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7" t="s">
        <v>169</v>
      </c>
      <c r="B111" s="8">
        <f>SUM(B92:B110)</f>
        <v>1952189</v>
      </c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3" t="s">
        <v>170</v>
      </c>
      <c r="B113" s="4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 t="s">
        <v>171</v>
      </c>
      <c r="B114" s="5">
        <v>209306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 t="s">
        <v>172</v>
      </c>
      <c r="B115" s="5">
        <v>157305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 t="s">
        <v>173</v>
      </c>
      <c r="B116" s="5">
        <v>8000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 t="s">
        <v>174</v>
      </c>
      <c r="B117" s="5">
        <v>161010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 t="s">
        <v>175</v>
      </c>
      <c r="B118" s="5">
        <v>21600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 t="s">
        <v>176</v>
      </c>
      <c r="B119" s="5">
        <v>152311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 t="s">
        <v>177</v>
      </c>
      <c r="B120" s="5">
        <v>2000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 t="s">
        <v>178</v>
      </c>
      <c r="B121" s="2">
        <v>48000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 t="s">
        <v>179</v>
      </c>
      <c r="B122" s="5">
        <v>514500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 t="s">
        <v>180</v>
      </c>
      <c r="B123" s="5">
        <v>4000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 t="s">
        <v>181</v>
      </c>
      <c r="B124" s="5">
        <v>24500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 t="s">
        <v>182</v>
      </c>
      <c r="B125" s="5">
        <v>1221546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 t="s">
        <v>183</v>
      </c>
      <c r="B126" s="5">
        <v>62000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 t="s">
        <v>184</v>
      </c>
      <c r="B127" s="5">
        <v>3066200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 t="s">
        <v>185</v>
      </c>
      <c r="B128" s="5">
        <v>61000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 t="s">
        <v>186</v>
      </c>
      <c r="B129" s="5">
        <v>60000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 t="s">
        <v>187</v>
      </c>
      <c r="B130" s="5">
        <v>400000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 t="s">
        <v>188</v>
      </c>
      <c r="B131" s="5">
        <v>150000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 t="s">
        <v>189</v>
      </c>
      <c r="B132" s="5">
        <v>25200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 t="s">
        <v>190</v>
      </c>
      <c r="B133" s="5">
        <v>16387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 t="s">
        <v>191</v>
      </c>
      <c r="B134" s="5">
        <v>243590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 t="s">
        <v>192</v>
      </c>
      <c r="B135" s="5">
        <v>22000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 t="s">
        <v>193</v>
      </c>
      <c r="B136" s="5">
        <v>4000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 t="s">
        <v>194</v>
      </c>
      <c r="B137" s="5">
        <v>3500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 t="s">
        <v>195</v>
      </c>
      <c r="B138" s="5">
        <v>4000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 t="s">
        <v>196</v>
      </c>
      <c r="B139" s="5">
        <v>4000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 t="s">
        <v>197</v>
      </c>
      <c r="B140" s="5">
        <v>6000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 t="s">
        <v>198</v>
      </c>
      <c r="B141" s="5">
        <v>4000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13" t="s">
        <v>319</v>
      </c>
      <c r="B142" s="5">
        <v>4000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 t="s">
        <v>199</v>
      </c>
      <c r="B143" s="5">
        <v>133540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 t="s">
        <v>200</v>
      </c>
      <c r="B144" s="5">
        <v>75000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 t="s">
        <v>201</v>
      </c>
      <c r="B145" s="5">
        <v>15000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 t="s">
        <v>202</v>
      </c>
      <c r="B146" s="5">
        <v>13838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 t="s">
        <v>203</v>
      </c>
      <c r="B147" s="5">
        <v>115000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 t="s">
        <v>204</v>
      </c>
      <c r="B148" s="5">
        <v>306790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13" t="s">
        <v>320</v>
      </c>
      <c r="B149" s="5">
        <v>3200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 t="s">
        <v>205</v>
      </c>
      <c r="B150" s="5">
        <v>1000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 t="s">
        <v>206</v>
      </c>
      <c r="B151" s="5">
        <v>5000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 t="s">
        <v>207</v>
      </c>
      <c r="B152" s="5">
        <v>578400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 t="s">
        <v>208</v>
      </c>
      <c r="B153" s="5">
        <v>379500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7" t="s">
        <v>209</v>
      </c>
      <c r="B154" s="8">
        <f>SUM(B114:B153)</f>
        <v>8286223</v>
      </c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3" t="s">
        <v>210</v>
      </c>
      <c r="B156" s="4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 t="s">
        <v>211</v>
      </c>
      <c r="B157" s="5">
        <v>2130000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 t="s">
        <v>212</v>
      </c>
      <c r="B158" s="5">
        <v>778616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 t="s">
        <v>213</v>
      </c>
      <c r="B159" s="5">
        <v>5000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7" t="s">
        <v>214</v>
      </c>
      <c r="B160" s="8">
        <f>SUM(B157:B159)</f>
        <v>2913616</v>
      </c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3" t="s">
        <v>215</v>
      </c>
      <c r="B162" s="4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 t="s">
        <v>216</v>
      </c>
      <c r="B163" s="5">
        <v>75000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 t="s">
        <v>217</v>
      </c>
      <c r="B164" s="5">
        <v>30000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 t="s">
        <v>218</v>
      </c>
      <c r="B165" s="5">
        <v>0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 t="s">
        <v>219</v>
      </c>
      <c r="B166" s="5">
        <v>45000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 t="s">
        <v>220</v>
      </c>
      <c r="B167" s="5">
        <v>0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 t="s">
        <v>221</v>
      </c>
      <c r="B168" s="5">
        <v>142000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 t="s">
        <v>222</v>
      </c>
      <c r="B169" s="5">
        <v>0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7" t="s">
        <v>223</v>
      </c>
      <c r="B170" s="8">
        <f>SUM(B163:B169)</f>
        <v>292000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3" t="s">
        <v>224</v>
      </c>
      <c r="B172" s="4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 t="s">
        <v>225</v>
      </c>
      <c r="B173" s="5">
        <v>80000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 t="s">
        <v>226</v>
      </c>
      <c r="B174" s="5">
        <v>12000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 t="s">
        <v>227</v>
      </c>
      <c r="B175" s="5">
        <v>8000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 t="s">
        <v>228</v>
      </c>
      <c r="B176" s="5">
        <v>733039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 t="s">
        <v>229</v>
      </c>
      <c r="B177" s="5">
        <v>100000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 t="s">
        <v>230</v>
      </c>
      <c r="B178" s="5">
        <v>1000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7" t="s">
        <v>231</v>
      </c>
      <c r="B179" s="8">
        <f>SUM(B173:B178)</f>
        <v>934039</v>
      </c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3" t="s">
        <v>232</v>
      </c>
      <c r="B181" s="4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 t="s">
        <v>233</v>
      </c>
      <c r="B182" s="5">
        <v>50000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 t="s">
        <v>234</v>
      </c>
      <c r="B183" s="5">
        <v>139021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 t="s">
        <v>235</v>
      </c>
      <c r="B184" s="5">
        <v>27000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 t="s">
        <v>236</v>
      </c>
      <c r="B185" s="5">
        <v>29000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 t="s">
        <v>237</v>
      </c>
      <c r="B186" s="5">
        <v>95000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 t="s">
        <v>238</v>
      </c>
      <c r="B187" s="5">
        <v>1000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 t="s">
        <v>239</v>
      </c>
      <c r="B188" s="5">
        <v>61100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 t="s">
        <v>240</v>
      </c>
      <c r="B189" s="5">
        <v>65000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 t="s">
        <v>241</v>
      </c>
      <c r="B190" s="5">
        <v>18000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 t="s">
        <v>242</v>
      </c>
      <c r="B191" s="5">
        <v>100000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 t="s">
        <v>243</v>
      </c>
      <c r="B192" s="5">
        <v>30000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 t="s">
        <v>244</v>
      </c>
      <c r="B193" s="5">
        <v>55000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 t="s">
        <v>245</v>
      </c>
      <c r="B194" s="5">
        <v>45000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 t="s">
        <v>246</v>
      </c>
      <c r="B195" s="5">
        <v>35000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 t="s">
        <v>247</v>
      </c>
      <c r="B196" s="5">
        <v>0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 t="s">
        <v>248</v>
      </c>
      <c r="B197" s="5">
        <v>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 t="s">
        <v>249</v>
      </c>
      <c r="B198" s="5">
        <v>45000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 t="s">
        <v>250</v>
      </c>
      <c r="B199" s="5">
        <v>57500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 t="s">
        <v>251</v>
      </c>
      <c r="B200" s="5">
        <v>1500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 t="s">
        <v>252</v>
      </c>
      <c r="B201" s="5">
        <v>2000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 t="s">
        <v>253</v>
      </c>
      <c r="B202" s="5">
        <v>120000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7" t="s">
        <v>254</v>
      </c>
      <c r="B203" s="8">
        <f>SUM(B182:B202)</f>
        <v>976121</v>
      </c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3" t="s">
        <v>255</v>
      </c>
      <c r="B205" s="4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 t="s">
        <v>256</v>
      </c>
      <c r="B206" s="5">
        <v>5000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 t="s">
        <v>257</v>
      </c>
      <c r="B207" s="5">
        <v>30000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 t="s">
        <v>258</v>
      </c>
      <c r="B208" s="5">
        <v>0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 t="s">
        <v>259</v>
      </c>
      <c r="B209" s="5">
        <v>651285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 t="s">
        <v>260</v>
      </c>
      <c r="B210" s="5">
        <v>10000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 t="s">
        <v>261</v>
      </c>
      <c r="B211" s="5">
        <v>18925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 t="s">
        <v>262</v>
      </c>
      <c r="B212" s="5">
        <v>1963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7" t="s">
        <v>263</v>
      </c>
      <c r="B213" s="8">
        <f>SUM(B206:B212)</f>
        <v>717173</v>
      </c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3" t="s">
        <v>264</v>
      </c>
      <c r="B215" s="4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 t="s">
        <v>265</v>
      </c>
      <c r="B216" s="5">
        <v>904938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 t="s">
        <v>266</v>
      </c>
      <c r="B217" s="5">
        <v>702455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 t="s">
        <v>267</v>
      </c>
      <c r="B218" s="5">
        <v>170000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 t="s">
        <v>268</v>
      </c>
      <c r="B219" s="5">
        <v>50000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 t="s">
        <v>269</v>
      </c>
      <c r="B220" s="5">
        <v>200000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 t="s">
        <v>270</v>
      </c>
      <c r="B221" s="5">
        <v>225000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 t="s">
        <v>271</v>
      </c>
      <c r="B222" s="5">
        <v>75000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 t="s">
        <v>272</v>
      </c>
      <c r="B223" s="5">
        <v>0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7" t="s">
        <v>273</v>
      </c>
      <c r="B224" s="8">
        <f>SUM(B216:B223)</f>
        <v>2327393</v>
      </c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3" t="s">
        <v>274</v>
      </c>
      <c r="B226" s="4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 t="s">
        <v>275</v>
      </c>
      <c r="B227" s="5">
        <v>40000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 t="s">
        <v>276</v>
      </c>
      <c r="B228" s="5">
        <v>3567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 t="s">
        <v>277</v>
      </c>
      <c r="B229" s="5">
        <v>32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7" t="s">
        <v>278</v>
      </c>
      <c r="B230" s="8">
        <f>SUM(B227:B229)</f>
        <v>43599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9" t="s">
        <v>279</v>
      </c>
      <c r="B232" s="10">
        <f>B28+B80+B85+B89+B111+B154+B160+B170+B179+B203+B213+B224+B230</f>
        <v>36074869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Z1000"/>
  <sheetViews>
    <sheetView workbookViewId="0">
      <selection activeCell="B6" sqref="B6"/>
    </sheetView>
  </sheetViews>
  <sheetFormatPr defaultColWidth="14.42578125" defaultRowHeight="15" customHeight="1" x14ac:dyDescent="0.25"/>
  <cols>
    <col min="1" max="1" width="33.140625" customWidth="1"/>
    <col min="2" max="2" width="22.28515625" customWidth="1"/>
    <col min="3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280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'Exp Budget - By Account 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 t="s">
        <v>281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3</v>
      </c>
      <c r="B6" s="6">
        <f>'Rev Budget - By Account'!B11</f>
        <v>336000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8</v>
      </c>
      <c r="B7" s="5">
        <f>'Rev Budget - By Account'!B17</f>
        <v>9837329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13</v>
      </c>
      <c r="B8" s="5">
        <f>'Rev Budget - By Account'!B27</f>
        <v>26062708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22</v>
      </c>
      <c r="B9" s="5">
        <f>'Rev Budget - By Account'!B35</f>
        <v>1016452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29</v>
      </c>
      <c r="B10" s="5">
        <f>'Rev Budget - By Account'!B41</f>
        <v>325700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34</v>
      </c>
      <c r="B11" s="5">
        <f>'Rev Budget - By Account'!B53</f>
        <v>2147304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45</v>
      </c>
      <c r="B12" s="5">
        <f>'Rev Budget - By Account'!B67</f>
        <v>651500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58</v>
      </c>
      <c r="B13" s="5">
        <f>'Rev Budget - By Account'!B75</f>
        <v>730300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65</v>
      </c>
      <c r="B14" s="5">
        <f>'Rev Budget - By Account'!B80</f>
        <v>1902476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11" t="s">
        <v>68</v>
      </c>
      <c r="B15" s="10">
        <f>SUM(B6:B14)</f>
        <v>43009769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Z1000"/>
  <sheetViews>
    <sheetView workbookViewId="0">
      <selection activeCell="A4" sqref="A4"/>
    </sheetView>
  </sheetViews>
  <sheetFormatPr defaultColWidth="14.42578125" defaultRowHeight="15" customHeight="1" x14ac:dyDescent="0.25"/>
  <cols>
    <col min="1" max="1" width="33.140625" customWidth="1"/>
    <col min="2" max="2" width="22.28515625" customWidth="1"/>
    <col min="3" max="3" width="10.140625" customWidth="1"/>
    <col min="4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282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'Revenue - Type'!A3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 t="s">
        <v>283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72</v>
      </c>
      <c r="B6" s="6">
        <f>'Exp Budget - By Account '!B28</f>
        <v>16191461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94</v>
      </c>
      <c r="B7" s="5">
        <f>'Exp Budget - By Account '!B80</f>
        <v>1310555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144</v>
      </c>
      <c r="B8" s="5">
        <f>'Exp Budget - By Account '!B85</f>
        <v>130000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58</v>
      </c>
      <c r="B9" s="5">
        <f>'Exp Budget - By Account '!B89</f>
        <v>500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149</v>
      </c>
      <c r="B10" s="5">
        <f>'Exp Budget - By Account '!B111</f>
        <v>1952189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170</v>
      </c>
      <c r="B11" s="5">
        <f>'Exp Budget - By Account '!B154</f>
        <v>8286223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210</v>
      </c>
      <c r="B12" s="5">
        <f>'Exp Budget - By Account '!B160</f>
        <v>2913616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215</v>
      </c>
      <c r="B13" s="5">
        <f>'Exp Budget - By Account '!B170</f>
        <v>292000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224</v>
      </c>
      <c r="B14" s="5">
        <f>'Exp Budget - By Account '!B179</f>
        <v>934039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 t="s">
        <v>232</v>
      </c>
      <c r="B15" s="5">
        <f>'Exp Budget - By Account '!B203</f>
        <v>976121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 t="s">
        <v>255</v>
      </c>
      <c r="B16" s="5">
        <f>'Exp Budget - By Account '!B213</f>
        <v>717173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 t="s">
        <v>264</v>
      </c>
      <c r="B17" s="5">
        <f>'Exp Budget - By Account '!B224</f>
        <v>2327393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 t="s">
        <v>274</v>
      </c>
      <c r="B18" s="5">
        <f>'Exp Budget - By Account '!B230</f>
        <v>43599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9" t="s">
        <v>68</v>
      </c>
      <c r="B19" s="10">
        <f>SUM(B6:B18)</f>
        <v>36074869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Z1000"/>
  <sheetViews>
    <sheetView workbookViewId="0">
      <selection activeCell="A4" sqref="A4"/>
    </sheetView>
  </sheetViews>
  <sheetFormatPr defaultColWidth="14.42578125" defaultRowHeight="15" customHeight="1" x14ac:dyDescent="0.25"/>
  <cols>
    <col min="1" max="1" width="33.140625" customWidth="1"/>
    <col min="2" max="2" width="22.28515625" customWidth="1"/>
    <col min="3" max="3" width="10.140625" customWidth="1"/>
    <col min="4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284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'Exp Budget - By Exp Type'!A3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 t="s">
        <v>285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286</v>
      </c>
      <c r="B6" s="6">
        <f>'Revenue - Type'!B15</f>
        <v>43009769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9" t="s">
        <v>68</v>
      </c>
      <c r="B7" s="10">
        <f>SUM(B6)</f>
        <v>43009769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Z1000"/>
  <sheetViews>
    <sheetView workbookViewId="0">
      <selection activeCell="I16" sqref="I16"/>
    </sheetView>
  </sheetViews>
  <sheetFormatPr defaultColWidth="14.42578125" defaultRowHeight="15" customHeight="1" x14ac:dyDescent="0.25"/>
  <cols>
    <col min="1" max="1" width="33.85546875" customWidth="1"/>
    <col min="2" max="2" width="22.28515625" customWidth="1"/>
    <col min="3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287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'Rev Budget - By  Function'!A3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 t="s">
        <v>288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286</v>
      </c>
      <c r="B6" s="14">
        <v>5927146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289</v>
      </c>
      <c r="B7" s="15">
        <v>8365947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290</v>
      </c>
      <c r="B8" s="15">
        <v>2895666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291</v>
      </c>
      <c r="B9" s="15">
        <v>10275451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292</v>
      </c>
      <c r="B10" s="15">
        <v>2018789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293</v>
      </c>
      <c r="B11" s="15">
        <v>1594328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294</v>
      </c>
      <c r="B12" s="15">
        <v>3158844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295</v>
      </c>
      <c r="B13" s="15">
        <v>1838698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9" t="s">
        <v>68</v>
      </c>
      <c r="B14" s="10">
        <f>SUM(B6:B13)</f>
        <v>36074869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3"/>
  </sheetPr>
  <dimension ref="A1:Z1000"/>
  <sheetViews>
    <sheetView workbookViewId="0">
      <selection activeCell="D21" sqref="D21"/>
    </sheetView>
  </sheetViews>
  <sheetFormatPr defaultColWidth="14.42578125" defaultRowHeight="15" customHeight="1" x14ac:dyDescent="0.25"/>
  <cols>
    <col min="1" max="1" width="38.140625" customWidth="1"/>
    <col min="2" max="2" width="22.28515625" customWidth="1"/>
    <col min="3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296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'Exp Budget - By  Function'!A3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 t="s">
        <v>297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298</v>
      </c>
      <c r="B6" s="14">
        <v>16199045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299</v>
      </c>
      <c r="B7" s="15">
        <v>10241666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300</v>
      </c>
      <c r="B8" s="15">
        <v>3043821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301</v>
      </c>
      <c r="B9" s="15">
        <v>2619618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302</v>
      </c>
      <c r="B10" s="15">
        <v>203750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303</v>
      </c>
      <c r="B11" s="15">
        <v>3500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304</v>
      </c>
      <c r="B12" s="15">
        <v>5000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305</v>
      </c>
      <c r="B13" s="15">
        <v>2018789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306</v>
      </c>
      <c r="B14" s="15">
        <v>1898475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 t="s">
        <v>307</v>
      </c>
      <c r="B15" s="15">
        <v>392093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 t="s">
        <v>308</v>
      </c>
      <c r="B16" s="15">
        <v>397650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 t="s">
        <v>309</v>
      </c>
      <c r="B17" s="15">
        <v>507288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 t="s">
        <v>310</v>
      </c>
      <c r="B18" s="15">
        <v>3047321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13" t="s">
        <v>311</v>
      </c>
      <c r="B19" s="15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 t="s">
        <v>312</v>
      </c>
      <c r="B20" s="15">
        <v>225000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 t="s">
        <v>313</v>
      </c>
      <c r="B21" s="15">
        <v>1370798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 t="s">
        <v>314</v>
      </c>
      <c r="B22" s="15">
        <v>760955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 t="s">
        <v>315</v>
      </c>
      <c r="B23" s="15">
        <v>75000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9" t="s">
        <v>68</v>
      </c>
      <c r="B24" s="10">
        <f>SUM(B6:B23)</f>
        <v>43009769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3"/>
  </sheetPr>
  <dimension ref="A1:Z1001"/>
  <sheetViews>
    <sheetView workbookViewId="0">
      <selection activeCell="G13" sqref="G13"/>
    </sheetView>
  </sheetViews>
  <sheetFormatPr defaultColWidth="14.42578125" defaultRowHeight="15" customHeight="1" x14ac:dyDescent="0.25"/>
  <cols>
    <col min="1" max="1" width="34.42578125" customWidth="1"/>
    <col min="2" max="2" width="22.28515625" customWidth="1"/>
    <col min="3" max="3" width="10.140625" customWidth="1"/>
    <col min="4" max="6" width="9.140625" customWidth="1"/>
    <col min="7" max="26" width="8.7109375" customWidth="1"/>
  </cols>
  <sheetData>
    <row r="1" spans="1:26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 t="s">
        <v>316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 t="str">
        <f>'Rev Budget - By Fund'!A3</f>
        <v>2024-2025 Original Budget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3" t="s">
        <v>297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298</v>
      </c>
      <c r="B6" s="14">
        <v>16092966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299</v>
      </c>
      <c r="B7" s="15">
        <v>8407764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300</v>
      </c>
      <c r="B8" s="15">
        <v>638128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301</v>
      </c>
      <c r="B9" s="15">
        <v>1867687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302</v>
      </c>
      <c r="B10" s="15">
        <v>246712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 t="s">
        <v>303</v>
      </c>
      <c r="B11" s="15">
        <v>5911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304</v>
      </c>
      <c r="B12" s="15">
        <v>11208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305</v>
      </c>
      <c r="B13" s="15">
        <v>2018789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306</v>
      </c>
      <c r="B14" s="15">
        <v>2013428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13" t="s">
        <v>307</v>
      </c>
      <c r="B15" s="15"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 t="s">
        <v>308</v>
      </c>
      <c r="B16" s="15">
        <v>392900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 t="s">
        <v>309</v>
      </c>
      <c r="B17" s="15">
        <v>507288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 t="s">
        <v>310</v>
      </c>
      <c r="B18" s="15">
        <v>2329980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 t="s">
        <v>311</v>
      </c>
      <c r="B19" s="15">
        <v>30000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 t="s">
        <v>312</v>
      </c>
      <c r="B20" s="15">
        <v>61310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 t="s">
        <v>313</v>
      </c>
      <c r="B21" s="15">
        <v>1370798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 t="s">
        <v>314</v>
      </c>
      <c r="B22" s="15">
        <v>5000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 t="s">
        <v>315</v>
      </c>
      <c r="B23" s="15">
        <v>75000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9" t="s">
        <v>68</v>
      </c>
      <c r="B24" s="10">
        <f>SUM(B6:B23)</f>
        <v>36074869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Rev Budget - By Account</vt:lpstr>
      <vt:lpstr>Exp Budget - By Account </vt:lpstr>
      <vt:lpstr>Revenue - Type</vt:lpstr>
      <vt:lpstr>Exp Budget - By Exp Type</vt:lpstr>
      <vt:lpstr>Rev Budget - By  Function</vt:lpstr>
      <vt:lpstr>Exp Budget - By  Function</vt:lpstr>
      <vt:lpstr>Rev Budget - By Fund</vt:lpstr>
      <vt:lpstr>Exp Budget - By Fund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Herrera</dc:creator>
  <cp:lastModifiedBy>Clara J. Chavarria</cp:lastModifiedBy>
  <dcterms:created xsi:type="dcterms:W3CDTF">2026-02-02T00:04:33Z</dcterms:created>
  <dcterms:modified xsi:type="dcterms:W3CDTF">2026-02-05T17:41:38Z</dcterms:modified>
</cp:coreProperties>
</file>