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CMO DRIVE - NEW 2020 (4-1-2020)\RFP - Parking Study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45" i="1" l="1"/>
  <c r="K43" i="1"/>
  <c r="J43" i="1"/>
  <c r="J45" i="1" s="1"/>
  <c r="I43" i="1"/>
  <c r="I45" i="1" s="1"/>
  <c r="K42" i="1"/>
  <c r="K41" i="1"/>
  <c r="C31" i="1"/>
  <c r="B31" i="1"/>
  <c r="N25" i="1" s="1"/>
  <c r="N27" i="1" s="1"/>
  <c r="N26" i="1"/>
  <c r="G23" i="1"/>
  <c r="F23" i="1"/>
  <c r="K14" i="1"/>
  <c r="J14" i="1"/>
  <c r="O8" i="1"/>
  <c r="N8" i="1"/>
</calcChain>
</file>

<file path=xl/sharedStrings.xml><?xml version="1.0" encoding="utf-8"?>
<sst xmlns="http://schemas.openxmlformats.org/spreadsheetml/2006/main" count="88" uniqueCount="82">
  <si>
    <t>Beach Access Parking</t>
  </si>
  <si>
    <t>East End Side Street Parking</t>
  </si>
  <si>
    <t>Gulf Boulevard Parking</t>
  </si>
  <si>
    <t>Other Parking</t>
  </si>
  <si>
    <t>Access</t>
  </si>
  <si>
    <t>Public</t>
  </si>
  <si>
    <t>ADA</t>
  </si>
  <si>
    <t>Side Street</t>
  </si>
  <si>
    <t>Gulf</t>
  </si>
  <si>
    <t>Other</t>
  </si>
  <si>
    <t>Pearl (Multi-Modal Facility)</t>
  </si>
  <si>
    <t>Haas</t>
  </si>
  <si>
    <t>Haas to Corral</t>
  </si>
  <si>
    <t>Tompkins Park (leads to Sunset Beach Access)</t>
  </si>
  <si>
    <t>La Copa</t>
  </si>
  <si>
    <t>Sunny Isle</t>
  </si>
  <si>
    <t>Corral to Sheepshead</t>
  </si>
  <si>
    <t>Convention Center</t>
  </si>
  <si>
    <t>1 Harbor</t>
  </si>
  <si>
    <t>Bahama</t>
  </si>
  <si>
    <t>Sheepshead to Kingfish</t>
  </si>
  <si>
    <t>Contributed by Cameron County Parks for the Shores</t>
  </si>
  <si>
    <t>2 Ocean</t>
  </si>
  <si>
    <t>Atol</t>
  </si>
  <si>
    <t>Acapulco to Oleander</t>
  </si>
  <si>
    <t>Turtle Park</t>
  </si>
  <si>
    <t>3 Gulf</t>
  </si>
  <si>
    <t>Retama</t>
  </si>
  <si>
    <t>Oleander to Gardenia</t>
  </si>
  <si>
    <t>Multi-Modal South Lot</t>
  </si>
  <si>
    <t>4 Beach</t>
  </si>
  <si>
    <t>Mesquite</t>
  </si>
  <si>
    <t>Gardenia to Esperanza</t>
  </si>
  <si>
    <t>5 Sea Island</t>
  </si>
  <si>
    <t>Huisache</t>
  </si>
  <si>
    <t>Esperanza to Saturn</t>
  </si>
  <si>
    <t>6 Seaside</t>
  </si>
  <si>
    <t>Lantana</t>
  </si>
  <si>
    <t>Saturn to Polaris</t>
  </si>
  <si>
    <t>7 Surf</t>
  </si>
  <si>
    <t>Oleander</t>
  </si>
  <si>
    <t>Polaris to Verna Jean</t>
  </si>
  <si>
    <t>8 Whitecap</t>
  </si>
  <si>
    <t>Hibiscus</t>
  </si>
  <si>
    <t>Verna Jean to Cora Lee</t>
  </si>
  <si>
    <t>9 Bluewater</t>
  </si>
  <si>
    <t>Esperanza</t>
  </si>
  <si>
    <t>Morningside to Sunset</t>
  </si>
  <si>
    <t>10 Riveria</t>
  </si>
  <si>
    <t>Venus</t>
  </si>
  <si>
    <t>11 Treasure Island</t>
  </si>
  <si>
    <t>Jupiter</t>
  </si>
  <si>
    <t>12 Day Dream</t>
  </si>
  <si>
    <t>Mars</t>
  </si>
  <si>
    <t>13 Moonlight</t>
  </si>
  <si>
    <t>Constellation</t>
  </si>
  <si>
    <t>14 Bougainvillea</t>
  </si>
  <si>
    <t>Polaris</t>
  </si>
  <si>
    <t>15 Pointsettia</t>
  </si>
  <si>
    <t>Verna Jean</t>
  </si>
  <si>
    <t>Butterfly Garden</t>
  </si>
  <si>
    <t>Georgia Ruth</t>
  </si>
  <si>
    <t>16 Neptune</t>
  </si>
  <si>
    <t>Morningside</t>
  </si>
  <si>
    <t>17 Starlight</t>
  </si>
  <si>
    <t>Sunset</t>
  </si>
  <si>
    <t>18 Aquarius</t>
  </si>
  <si>
    <t>REQUIRED PER 15:1 TAC RULE:</t>
  </si>
  <si>
    <t>19 Aurora</t>
  </si>
  <si>
    <t>20 Gay Dawn</t>
  </si>
  <si>
    <t>Total Public</t>
  </si>
  <si>
    <t>21 Good Hope</t>
  </si>
  <si>
    <t>Total ADA</t>
  </si>
  <si>
    <t>22 Fantasy</t>
  </si>
  <si>
    <t>TOTAL</t>
  </si>
  <si>
    <t>23 Sapphire</t>
  </si>
  <si>
    <t>24 Sunset</t>
  </si>
  <si>
    <t>25 White Sands</t>
  </si>
  <si>
    <t>Linear Feet of Beach</t>
  </si>
  <si>
    <t>SPI Main LF Beach</t>
  </si>
  <si>
    <t>Shores LF Beach</t>
  </si>
  <si>
    <t>REQUIRED PER 15:1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</si>
</sst>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  <scheme val="minor"/>
    </font>
    <font>
      <b/>
      <sz val="13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980000"/>
      <name val="Arial"/>
      <scheme val="minor"/>
    </font>
    <font>
      <b/>
      <sz val="10"/>
      <color theme="1"/>
      <name val="Arial"/>
      <scheme val="minor"/>
    </font>
    <font>
      <sz val="11"/>
      <color rgb="FF000000"/>
      <name val="Inconsolata"/>
    </font>
    <font>
      <sz val="9"/>
      <color rgb="FF000000"/>
      <name val="&quot;Google Sans Mono&quot;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2" xfId="0" applyFont="1" applyBorder="1"/>
    <xf numFmtId="0" fontId="4" fillId="0" borderId="4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5" xfId="0" applyFont="1" applyBorder="1" applyAlignment="1">
      <alignment horizontal="right"/>
    </xf>
    <xf numFmtId="0" fontId="3" fillId="0" borderId="0" xfId="0" applyFont="1" applyAlignment="1"/>
    <xf numFmtId="0" fontId="5" fillId="2" borderId="4" xfId="0" applyFont="1" applyFill="1" applyBorder="1" applyAlignment="1"/>
    <xf numFmtId="0" fontId="6" fillId="0" borderId="0" xfId="0" applyFont="1" applyAlignment="1"/>
    <xf numFmtId="0" fontId="3" fillId="0" borderId="5" xfId="0" applyFont="1" applyBorder="1" applyAlignment="1"/>
    <xf numFmtId="0" fontId="7" fillId="0" borderId="0" xfId="0" applyFont="1"/>
    <xf numFmtId="0" fontId="7" fillId="0" borderId="5" xfId="0" applyFont="1" applyBorder="1"/>
    <xf numFmtId="0" fontId="3" fillId="0" borderId="5" xfId="0" applyFont="1" applyBorder="1"/>
    <xf numFmtId="0" fontId="4" fillId="0" borderId="0" xfId="0" applyFont="1" applyAlignment="1">
      <alignment horizontal="right"/>
    </xf>
    <xf numFmtId="0" fontId="5" fillId="3" borderId="4" xfId="0" applyFont="1" applyFill="1" applyBorder="1" applyAlignment="1"/>
    <xf numFmtId="0" fontId="5" fillId="0" borderId="0" xfId="0" applyFont="1" applyAlignment="1"/>
    <xf numFmtId="0" fontId="7" fillId="0" borderId="0" xfId="0" applyFont="1" applyAlignment="1"/>
    <xf numFmtId="0" fontId="8" fillId="4" borderId="0" xfId="0" applyFont="1" applyFill="1"/>
    <xf numFmtId="0" fontId="9" fillId="4" borderId="0" xfId="0" applyFont="1" applyFill="1"/>
    <xf numFmtId="0" fontId="4" fillId="0" borderId="6" xfId="0" applyFont="1" applyBorder="1" applyAlignment="1"/>
    <xf numFmtId="0" fontId="9" fillId="4" borderId="6" xfId="0" applyFont="1" applyFill="1" applyBorder="1"/>
    <xf numFmtId="0" fontId="5" fillId="0" borderId="4" xfId="0" applyFont="1" applyBorder="1" applyAlignment="1"/>
    <xf numFmtId="0" fontId="3" fillId="0" borderId="4" xfId="0" applyFont="1" applyBorder="1"/>
    <xf numFmtId="3" fontId="3" fillId="0" borderId="0" xfId="0" applyNumberFormat="1" applyFont="1" applyAlignment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/>
    <xf numFmtId="1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" fillId="0" borderId="1" xfId="0" applyFont="1" applyBorder="1" applyAlignment="1"/>
    <xf numFmtId="0" fontId="2" fillId="0" borderId="2" xfId="0" applyFont="1" applyBorder="1"/>
    <xf numFmtId="0" fontId="1" fillId="0" borderId="2" xfId="0" applyFont="1" applyBorder="1" applyAlignment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45"/>
  <sheetViews>
    <sheetView tabSelected="1" workbookViewId="0">
      <selection sqref="A1:C1"/>
    </sheetView>
  </sheetViews>
  <sheetFormatPr defaultColWidth="12.5703125" defaultRowHeight="15.75" customHeight="1"/>
  <cols>
    <col min="1" max="1" width="21.140625" customWidth="1"/>
    <col min="9" max="9" width="19.140625" customWidth="1"/>
    <col min="13" max="13" width="40.28515625" customWidth="1"/>
  </cols>
  <sheetData>
    <row r="1" spans="1:15" ht="15.75" customHeight="1">
      <c r="A1" s="33" t="s">
        <v>0</v>
      </c>
      <c r="B1" s="34"/>
      <c r="C1" s="34"/>
      <c r="D1" s="1"/>
      <c r="E1" s="35" t="s">
        <v>1</v>
      </c>
      <c r="F1" s="34"/>
      <c r="G1" s="34"/>
      <c r="H1" s="1"/>
      <c r="I1" s="35" t="s">
        <v>2</v>
      </c>
      <c r="J1" s="34"/>
      <c r="K1" s="34"/>
      <c r="L1" s="1"/>
      <c r="M1" s="35" t="s">
        <v>3</v>
      </c>
      <c r="N1" s="34"/>
      <c r="O1" s="36"/>
    </row>
    <row r="2" spans="1:15" ht="15.75" customHeight="1">
      <c r="A2" s="2" t="s">
        <v>4</v>
      </c>
      <c r="B2" s="3" t="s">
        <v>5</v>
      </c>
      <c r="C2" s="3" t="s">
        <v>6</v>
      </c>
      <c r="E2" s="3" t="s">
        <v>7</v>
      </c>
      <c r="F2" s="3" t="s">
        <v>5</v>
      </c>
      <c r="G2" s="3" t="s">
        <v>6</v>
      </c>
      <c r="I2" s="3" t="s">
        <v>8</v>
      </c>
      <c r="J2" s="3" t="s">
        <v>5</v>
      </c>
      <c r="K2" s="3" t="s">
        <v>6</v>
      </c>
      <c r="M2" s="3" t="s">
        <v>9</v>
      </c>
      <c r="N2" s="3" t="s">
        <v>5</v>
      </c>
      <c r="O2" s="4" t="s">
        <v>6</v>
      </c>
    </row>
    <row r="3" spans="1:15" ht="15.75" customHeight="1">
      <c r="A3" s="5" t="s">
        <v>10</v>
      </c>
      <c r="B3" s="6">
        <v>120</v>
      </c>
      <c r="C3" s="6">
        <v>6</v>
      </c>
      <c r="E3" s="7" t="s">
        <v>11</v>
      </c>
      <c r="F3" s="6">
        <v>17</v>
      </c>
      <c r="G3" s="6">
        <v>0</v>
      </c>
      <c r="I3" s="7" t="s">
        <v>12</v>
      </c>
      <c r="J3" s="6">
        <v>63</v>
      </c>
      <c r="K3" s="6">
        <v>2</v>
      </c>
      <c r="M3" s="7" t="s">
        <v>13</v>
      </c>
      <c r="N3" s="6">
        <v>21</v>
      </c>
      <c r="O3" s="8">
        <v>2</v>
      </c>
    </row>
    <row r="4" spans="1:15" ht="15.75" customHeight="1">
      <c r="A4" s="5" t="s">
        <v>14</v>
      </c>
      <c r="B4" s="6">
        <v>27</v>
      </c>
      <c r="C4" s="6">
        <v>0</v>
      </c>
      <c r="E4" s="7" t="s">
        <v>15</v>
      </c>
      <c r="F4" s="6">
        <v>22</v>
      </c>
      <c r="G4" s="6">
        <v>0</v>
      </c>
      <c r="I4" s="7" t="s">
        <v>16</v>
      </c>
      <c r="J4" s="9">
        <v>6</v>
      </c>
      <c r="K4" s="9">
        <v>0</v>
      </c>
      <c r="M4" s="7" t="s">
        <v>17</v>
      </c>
      <c r="N4" s="6">
        <v>326</v>
      </c>
      <c r="O4" s="8">
        <v>0</v>
      </c>
    </row>
    <row r="5" spans="1:15" ht="15.75" customHeight="1">
      <c r="A5" s="10" t="s">
        <v>18</v>
      </c>
      <c r="B5" s="6">
        <v>11</v>
      </c>
      <c r="C5" s="6">
        <v>0</v>
      </c>
      <c r="D5" s="11"/>
      <c r="E5" s="7" t="s">
        <v>19</v>
      </c>
      <c r="F5" s="6">
        <v>30</v>
      </c>
      <c r="G5" s="6">
        <v>0</v>
      </c>
      <c r="I5" s="9" t="s">
        <v>20</v>
      </c>
      <c r="J5" s="6">
        <v>81</v>
      </c>
      <c r="K5" s="6">
        <v>2</v>
      </c>
      <c r="M5" s="7" t="s">
        <v>21</v>
      </c>
      <c r="N5" s="9">
        <v>100</v>
      </c>
      <c r="O5" s="12">
        <v>0</v>
      </c>
    </row>
    <row r="6" spans="1:15" ht="15.75" customHeight="1">
      <c r="A6" s="5" t="s">
        <v>22</v>
      </c>
      <c r="B6" s="6">
        <v>26</v>
      </c>
      <c r="C6" s="6">
        <v>2</v>
      </c>
      <c r="E6" s="7" t="s">
        <v>23</v>
      </c>
      <c r="F6" s="6">
        <v>16</v>
      </c>
      <c r="G6" s="6">
        <v>0</v>
      </c>
      <c r="I6" s="7" t="s">
        <v>24</v>
      </c>
      <c r="J6" s="6">
        <v>41</v>
      </c>
      <c r="K6" s="6">
        <v>3</v>
      </c>
      <c r="M6" s="9" t="s">
        <v>25</v>
      </c>
      <c r="N6" s="9">
        <v>5</v>
      </c>
      <c r="O6" s="12">
        <v>0</v>
      </c>
    </row>
    <row r="7" spans="1:15" ht="15.75" customHeight="1">
      <c r="A7" s="5" t="s">
        <v>26</v>
      </c>
      <c r="B7" s="6">
        <v>17</v>
      </c>
      <c r="C7" s="6">
        <v>2</v>
      </c>
      <c r="D7" s="11"/>
      <c r="E7" s="7" t="s">
        <v>27</v>
      </c>
      <c r="F7" s="6">
        <v>38</v>
      </c>
      <c r="G7" s="6">
        <v>0</v>
      </c>
      <c r="I7" s="7" t="s">
        <v>28</v>
      </c>
      <c r="J7" s="6">
        <v>6</v>
      </c>
      <c r="K7" s="6">
        <v>0</v>
      </c>
      <c r="M7" s="9" t="s">
        <v>29</v>
      </c>
      <c r="N7" s="9">
        <v>36</v>
      </c>
      <c r="O7" s="12">
        <v>0</v>
      </c>
    </row>
    <row r="8" spans="1:15" ht="15.75" customHeight="1">
      <c r="A8" s="5" t="s">
        <v>30</v>
      </c>
      <c r="B8" s="6">
        <v>16</v>
      </c>
      <c r="C8" s="6">
        <v>2</v>
      </c>
      <c r="D8" s="11"/>
      <c r="E8" s="7" t="s">
        <v>31</v>
      </c>
      <c r="F8" s="6">
        <v>36</v>
      </c>
      <c r="G8" s="6">
        <v>0</v>
      </c>
      <c r="I8" s="7" t="s">
        <v>32</v>
      </c>
      <c r="J8" s="6">
        <v>9</v>
      </c>
      <c r="K8" s="6">
        <v>0</v>
      </c>
      <c r="N8" s="13">
        <f t="shared" ref="N8:O8" si="0">SUM(N3:N7)</f>
        <v>488</v>
      </c>
      <c r="O8" s="14">
        <f t="shared" si="0"/>
        <v>2</v>
      </c>
    </row>
    <row r="9" spans="1:15" ht="15.75" customHeight="1">
      <c r="A9" s="5" t="s">
        <v>33</v>
      </c>
      <c r="B9" s="6">
        <v>7</v>
      </c>
      <c r="C9" s="6">
        <v>1</v>
      </c>
      <c r="E9" s="7" t="s">
        <v>34</v>
      </c>
      <c r="F9" s="6">
        <v>34</v>
      </c>
      <c r="G9" s="6">
        <v>0</v>
      </c>
      <c r="I9" s="9" t="s">
        <v>35</v>
      </c>
      <c r="J9" s="9">
        <v>6</v>
      </c>
      <c r="K9" s="9">
        <v>0</v>
      </c>
      <c r="O9" s="15"/>
    </row>
    <row r="10" spans="1:15" ht="15.75" customHeight="1">
      <c r="A10" s="5" t="s">
        <v>36</v>
      </c>
      <c r="B10" s="6">
        <v>12</v>
      </c>
      <c r="C10" s="6">
        <v>1</v>
      </c>
      <c r="E10" s="7" t="s">
        <v>37</v>
      </c>
      <c r="F10" s="6">
        <v>26</v>
      </c>
      <c r="G10" s="6">
        <v>0</v>
      </c>
      <c r="I10" s="9" t="s">
        <v>38</v>
      </c>
      <c r="J10" s="9">
        <v>47</v>
      </c>
      <c r="K10" s="9">
        <v>1</v>
      </c>
      <c r="O10" s="15"/>
    </row>
    <row r="11" spans="1:15" ht="15.75" customHeight="1">
      <c r="A11" s="5" t="s">
        <v>39</v>
      </c>
      <c r="B11" s="6">
        <v>19</v>
      </c>
      <c r="C11" s="6">
        <v>3</v>
      </c>
      <c r="E11" s="7" t="s">
        <v>40</v>
      </c>
      <c r="F11" s="6">
        <v>11</v>
      </c>
      <c r="G11" s="6">
        <v>0</v>
      </c>
      <c r="I11" s="9" t="s">
        <v>41</v>
      </c>
      <c r="J11" s="9">
        <v>10</v>
      </c>
      <c r="K11" s="9">
        <v>0</v>
      </c>
      <c r="O11" s="15"/>
    </row>
    <row r="12" spans="1:15" ht="15.75" customHeight="1">
      <c r="A12" s="5" t="s">
        <v>42</v>
      </c>
      <c r="B12" s="6">
        <v>19</v>
      </c>
      <c r="C12" s="6">
        <v>1</v>
      </c>
      <c r="D12" s="11"/>
      <c r="E12" s="7" t="s">
        <v>43</v>
      </c>
      <c r="F12" s="6">
        <v>22</v>
      </c>
      <c r="G12" s="6">
        <v>0</v>
      </c>
      <c r="I12" s="7" t="s">
        <v>44</v>
      </c>
      <c r="J12" s="6">
        <v>26</v>
      </c>
      <c r="K12" s="6">
        <v>1</v>
      </c>
      <c r="O12" s="15"/>
    </row>
    <row r="13" spans="1:15" ht="15.75" customHeight="1">
      <c r="A13" s="10" t="s">
        <v>45</v>
      </c>
      <c r="B13" s="6">
        <v>24</v>
      </c>
      <c r="C13" s="6">
        <v>0</v>
      </c>
      <c r="D13" s="11"/>
      <c r="E13" s="7" t="s">
        <v>46</v>
      </c>
      <c r="F13" s="6">
        <v>16</v>
      </c>
      <c r="G13" s="6">
        <v>0</v>
      </c>
      <c r="I13" s="7" t="s">
        <v>47</v>
      </c>
      <c r="J13" s="6">
        <v>17</v>
      </c>
      <c r="K13" s="6">
        <v>0</v>
      </c>
      <c r="O13" s="15"/>
    </row>
    <row r="14" spans="1:15" ht="15.75" customHeight="1">
      <c r="A14" s="5" t="s">
        <v>48</v>
      </c>
      <c r="B14" s="6">
        <v>0</v>
      </c>
      <c r="C14" s="6">
        <v>0</v>
      </c>
      <c r="E14" s="7" t="s">
        <v>49</v>
      </c>
      <c r="F14" s="6">
        <v>48</v>
      </c>
      <c r="G14" s="6">
        <v>0</v>
      </c>
      <c r="I14" s="7"/>
      <c r="J14" s="16">
        <f t="shared" ref="J14:K14" si="1">SUM(J3:J13)</f>
        <v>312</v>
      </c>
      <c r="K14" s="16">
        <f t="shared" si="1"/>
        <v>9</v>
      </c>
      <c r="O14" s="15"/>
    </row>
    <row r="15" spans="1:15" ht="15.75" customHeight="1">
      <c r="A15" s="5" t="s">
        <v>50</v>
      </c>
      <c r="B15" s="6">
        <v>7</v>
      </c>
      <c r="C15" s="6">
        <v>1</v>
      </c>
      <c r="E15" s="7" t="s">
        <v>51</v>
      </c>
      <c r="F15" s="6">
        <v>44</v>
      </c>
      <c r="G15" s="6">
        <v>0</v>
      </c>
      <c r="I15" s="7"/>
      <c r="J15" s="6"/>
      <c r="K15" s="6"/>
      <c r="O15" s="15"/>
    </row>
    <row r="16" spans="1:15" ht="15.75" customHeight="1">
      <c r="A16" s="17" t="s">
        <v>52</v>
      </c>
      <c r="B16" s="6">
        <v>0</v>
      </c>
      <c r="C16" s="6">
        <v>0</v>
      </c>
      <c r="E16" s="7" t="s">
        <v>53</v>
      </c>
      <c r="F16" s="6">
        <v>23</v>
      </c>
      <c r="G16" s="6">
        <v>0</v>
      </c>
      <c r="I16" s="18"/>
      <c r="O16" s="15"/>
    </row>
    <row r="17" spans="1:15" ht="15.75" customHeight="1">
      <c r="A17" s="5" t="s">
        <v>54</v>
      </c>
      <c r="B17" s="6">
        <v>4</v>
      </c>
      <c r="C17" s="6">
        <v>1</v>
      </c>
      <c r="D17" s="11"/>
      <c r="E17" s="9" t="s">
        <v>55</v>
      </c>
      <c r="O17" s="15"/>
    </row>
    <row r="18" spans="1:15" ht="15.75" customHeight="1">
      <c r="A18" s="5" t="s">
        <v>56</v>
      </c>
      <c r="B18" s="6">
        <v>9</v>
      </c>
      <c r="C18" s="6">
        <v>2</v>
      </c>
      <c r="E18" s="7" t="s">
        <v>57</v>
      </c>
      <c r="F18" s="6">
        <v>38</v>
      </c>
      <c r="G18" s="6">
        <v>0</v>
      </c>
      <c r="O18" s="15"/>
    </row>
    <row r="19" spans="1:15" ht="15.75" customHeight="1">
      <c r="A19" s="5" t="s">
        <v>58</v>
      </c>
      <c r="B19" s="6">
        <v>10</v>
      </c>
      <c r="C19" s="6">
        <v>0</v>
      </c>
      <c r="E19" s="7" t="s">
        <v>59</v>
      </c>
      <c r="F19" s="6">
        <v>34</v>
      </c>
      <c r="G19" s="6">
        <v>0</v>
      </c>
      <c r="O19" s="15"/>
    </row>
    <row r="20" spans="1:15" ht="15.75" customHeight="1">
      <c r="A20" s="5" t="s">
        <v>60</v>
      </c>
      <c r="B20" s="6">
        <v>3</v>
      </c>
      <c r="C20" s="6">
        <v>0</v>
      </c>
      <c r="E20" s="9" t="s">
        <v>61</v>
      </c>
      <c r="O20" s="15"/>
    </row>
    <row r="21" spans="1:15" ht="15.75" customHeight="1">
      <c r="A21" s="5" t="s">
        <v>62</v>
      </c>
      <c r="B21" s="6">
        <v>10</v>
      </c>
      <c r="C21" s="6">
        <v>2</v>
      </c>
      <c r="E21" s="7" t="s">
        <v>63</v>
      </c>
      <c r="F21" s="6">
        <v>16</v>
      </c>
      <c r="G21" s="6">
        <v>0</v>
      </c>
      <c r="O21" s="15"/>
    </row>
    <row r="22" spans="1:15" ht="15.75" customHeight="1">
      <c r="A22" s="5" t="s">
        <v>64</v>
      </c>
      <c r="B22" s="6">
        <v>11</v>
      </c>
      <c r="C22" s="6">
        <v>1</v>
      </c>
      <c r="E22" s="7" t="s">
        <v>65</v>
      </c>
      <c r="F22" s="6">
        <v>41</v>
      </c>
      <c r="G22" s="6">
        <v>0</v>
      </c>
      <c r="O22" s="15"/>
    </row>
    <row r="23" spans="1:15" ht="15.75" customHeight="1">
      <c r="A23" s="5" t="s">
        <v>66</v>
      </c>
      <c r="B23" s="6">
        <v>8</v>
      </c>
      <c r="C23" s="6">
        <v>2</v>
      </c>
      <c r="E23" s="18"/>
      <c r="F23" s="16">
        <f>SUM(F3:F22)</f>
        <v>512</v>
      </c>
      <c r="G23" s="16">
        <f>SUM(G6:G22)</f>
        <v>0</v>
      </c>
      <c r="M23" s="19" t="s">
        <v>67</v>
      </c>
      <c r="N23" s="9">
        <v>1628</v>
      </c>
      <c r="O23" s="15"/>
    </row>
    <row r="24" spans="1:15" ht="15.75" customHeight="1">
      <c r="A24" s="5" t="s">
        <v>68</v>
      </c>
      <c r="B24" s="6">
        <v>20</v>
      </c>
      <c r="C24" s="6">
        <v>0</v>
      </c>
      <c r="D24" s="11"/>
      <c r="O24" s="15"/>
    </row>
    <row r="25" spans="1:15" ht="15.75" customHeight="1">
      <c r="A25" s="5" t="s">
        <v>69</v>
      </c>
      <c r="B25" s="6">
        <v>6</v>
      </c>
      <c r="C25" s="6">
        <v>2</v>
      </c>
      <c r="H25" s="20"/>
      <c r="M25" s="3" t="s">
        <v>70</v>
      </c>
      <c r="N25" s="21">
        <f>SUM(B31,F23,J14,N8)</f>
        <v>1724</v>
      </c>
      <c r="O25" s="15"/>
    </row>
    <row r="26" spans="1:15" ht="15.75" customHeight="1">
      <c r="A26" s="5" t="s">
        <v>71</v>
      </c>
      <c r="B26" s="6">
        <v>9</v>
      </c>
      <c r="C26" s="6">
        <v>2</v>
      </c>
      <c r="H26" s="6"/>
      <c r="M26" s="22" t="s">
        <v>72</v>
      </c>
      <c r="N26" s="23">
        <f>SUM(C31,G19,K14,O8)</f>
        <v>43</v>
      </c>
      <c r="O26" s="15"/>
    </row>
    <row r="27" spans="1:15" ht="15.75" customHeight="1">
      <c r="A27" s="5" t="s">
        <v>73</v>
      </c>
      <c r="B27" s="6">
        <v>7</v>
      </c>
      <c r="C27" s="6">
        <v>1</v>
      </c>
      <c r="H27" s="3"/>
      <c r="M27" s="3" t="s">
        <v>74</v>
      </c>
      <c r="N27" s="3">
        <f>SUM(N25:N26)</f>
        <v>1767</v>
      </c>
      <c r="O27" s="15"/>
    </row>
    <row r="28" spans="1:15" ht="15.75" customHeight="1">
      <c r="A28" s="5" t="s">
        <v>75</v>
      </c>
      <c r="B28" s="6">
        <v>0</v>
      </c>
      <c r="C28" s="6">
        <v>0</v>
      </c>
      <c r="M28" s="19"/>
      <c r="O28" s="15"/>
    </row>
    <row r="29" spans="1:15" ht="15.75" customHeight="1">
      <c r="A29" s="5" t="s">
        <v>76</v>
      </c>
      <c r="B29" s="6">
        <v>0</v>
      </c>
      <c r="C29" s="6">
        <v>0</v>
      </c>
      <c r="O29" s="15"/>
    </row>
    <row r="30" spans="1:15" ht="15.75" customHeight="1">
      <c r="A30" s="5" t="s">
        <v>77</v>
      </c>
      <c r="B30" s="6">
        <v>10</v>
      </c>
      <c r="C30" s="6">
        <v>0</v>
      </c>
      <c r="D30" s="11"/>
      <c r="O30" s="15"/>
    </row>
    <row r="31" spans="1:15" ht="15.75" customHeight="1">
      <c r="A31" s="24"/>
      <c r="B31" s="16">
        <f t="shared" ref="B31:C31" si="2">SUM(B3:B30)</f>
        <v>412</v>
      </c>
      <c r="C31" s="16">
        <f t="shared" si="2"/>
        <v>32</v>
      </c>
      <c r="O31" s="15"/>
    </row>
    <row r="32" spans="1:15">
      <c r="A32" s="25"/>
      <c r="H32" s="26"/>
      <c r="O32" s="15"/>
    </row>
    <row r="33" spans="1:15">
      <c r="A33" s="25"/>
      <c r="H33" s="26"/>
      <c r="O33" s="15"/>
    </row>
    <row r="34" spans="1:1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/>
    </row>
    <row r="36" spans="1:15">
      <c r="H36" s="30"/>
    </row>
    <row r="40" spans="1:15" ht="12.75">
      <c r="I40" s="9" t="s">
        <v>78</v>
      </c>
    </row>
    <row r="41" spans="1:15" ht="12.75">
      <c r="H41" s="9" t="s">
        <v>79</v>
      </c>
      <c r="I41" s="26">
        <v>22989</v>
      </c>
      <c r="J41" s="9">
        <v>21468</v>
      </c>
      <c r="K41" s="31">
        <f t="shared" ref="K41:K43" si="3">J41-I41</f>
        <v>-1521</v>
      </c>
    </row>
    <row r="42" spans="1:15" ht="12.75">
      <c r="H42" s="9" t="s">
        <v>80</v>
      </c>
      <c r="I42" s="26">
        <v>2907</v>
      </c>
      <c r="J42" s="9">
        <v>2959</v>
      </c>
      <c r="K42" s="31">
        <f t="shared" si="3"/>
        <v>52</v>
      </c>
    </row>
    <row r="43" spans="1:15" ht="12.75">
      <c r="I43" s="31">
        <f t="shared" ref="I43:J43" si="4">SUM(I41:I42)</f>
        <v>25896</v>
      </c>
      <c r="J43" s="32">
        <f t="shared" si="4"/>
        <v>24427</v>
      </c>
      <c r="K43" s="31">
        <f t="shared" si="3"/>
        <v>-1469</v>
      </c>
    </row>
    <row r="45" spans="1:15" ht="12.75">
      <c r="H45" s="9" t="s">
        <v>81</v>
      </c>
      <c r="I45" s="30">
        <f t="shared" ref="I45:J45" si="5">I43/15</f>
        <v>1726.4</v>
      </c>
      <c r="J45" s="30">
        <f t="shared" si="5"/>
        <v>1628.4666666666667</v>
      </c>
      <c r="K45" s="32">
        <f>1726-1628</f>
        <v>98</v>
      </c>
    </row>
  </sheetData>
  <mergeCells count="4">
    <mergeCell ref="A1:C1"/>
    <mergeCell ref="E1:G1"/>
    <mergeCell ref="I1:K1"/>
    <mergeCell ref="M1:O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Wendi Delgado</dc:creator>
  <cp:lastModifiedBy>Wendi Delgado</cp:lastModifiedBy>
  <dcterms:created xsi:type="dcterms:W3CDTF">2025-09-23T13:59:09Z</dcterms:created>
  <dcterms:modified xsi:type="dcterms:W3CDTF">2025-09-23T13:59:09Z</dcterms:modified>
</cp:coreProperties>
</file>